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RICA\SITO\bilanci\"/>
    </mc:Choice>
  </mc:AlternateContent>
  <xr:revisionPtr revIDLastSave="0" documentId="13_ncr:1_{76D11A2B-DAA8-4AD4-8C20-D75D1994B6A0}" xr6:coauthVersionLast="45" xr6:coauthVersionMax="45" xr10:uidLastSave="{00000000-0000-0000-0000-000000000000}"/>
  <bookViews>
    <workbookView xWindow="-60" yWindow="-60" windowWidth="20610" windowHeight="11040" activeTab="1" xr2:uid="{00000000-000D-0000-FFFF-FFFF00000000}"/>
  </bookViews>
  <sheets>
    <sheet name="CONTO ECON. RICL.2021" sheetId="2" r:id="rId1"/>
    <sheet name=" PIANO INVESTIMENTI 2021" sheetId="5" r:id="rId2"/>
    <sheet name="esp. BIL-RIC 14.11.19" sheetId="4" state="hidden" r:id="rId3"/>
    <sheet name="esp. BIL-RICL 7.11.19" sheetId="3" state="hidden" r:id="rId4"/>
    <sheet name="19-RER-BIL" sheetId="1" state="hidden" r:id="rId5"/>
  </sheets>
  <definedNames>
    <definedName name="_xlnm.Print_Titles" localSheetId="0">'CONTO ECON. RICL.2021'!$1:$1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5" l="1"/>
  <c r="E60" i="5" s="1"/>
  <c r="E64" i="5" s="1"/>
  <c r="D57" i="5"/>
  <c r="D60" i="5" s="1"/>
  <c r="E52" i="5"/>
  <c r="D52" i="5"/>
  <c r="E49" i="5"/>
  <c r="E46" i="5"/>
  <c r="D46" i="5"/>
  <c r="E40" i="5"/>
  <c r="D40" i="5"/>
  <c r="E34" i="5"/>
  <c r="E38" i="5" s="1"/>
  <c r="D34" i="5"/>
  <c r="D38" i="5" s="1"/>
  <c r="E30" i="5"/>
  <c r="D30" i="5"/>
  <c r="E26" i="5"/>
  <c r="D26" i="5"/>
  <c r="E21" i="5"/>
  <c r="D21" i="5"/>
  <c r="E18" i="5"/>
  <c r="D18" i="5"/>
  <c r="E15" i="5"/>
  <c r="D15" i="5"/>
  <c r="E11" i="5"/>
  <c r="D11" i="5"/>
  <c r="E6" i="5"/>
  <c r="D6" i="5"/>
  <c r="E3" i="5"/>
  <c r="D3" i="5"/>
  <c r="D64" i="5" l="1"/>
  <c r="E119" i="2"/>
  <c r="E137" i="2" l="1"/>
  <c r="E140" i="2"/>
  <c r="E103" i="2" l="1"/>
  <c r="E166" i="2"/>
  <c r="E165" i="2"/>
  <c r="E160" i="2"/>
  <c r="E158" i="2"/>
  <c r="E157" i="2"/>
  <c r="E156" i="2"/>
  <c r="E153" i="2"/>
  <c r="E152" i="2"/>
  <c r="E146" i="2"/>
  <c r="E144" i="2"/>
  <c r="E142" i="2"/>
  <c r="E133" i="2"/>
  <c r="E132" i="2"/>
  <c r="E130" i="2"/>
  <c r="E124" i="2"/>
  <c r="E122" i="2"/>
  <c r="E117" i="2"/>
  <c r="E116" i="2"/>
  <c r="E115" i="2"/>
  <c r="E114" i="2"/>
  <c r="E113" i="2"/>
  <c r="E112" i="2"/>
  <c r="E111" i="2"/>
  <c r="E110" i="2"/>
  <c r="E109" i="2"/>
  <c r="E108" i="2"/>
  <c r="E105" i="2"/>
  <c r="E102" i="2"/>
  <c r="E100" i="2"/>
  <c r="E99" i="2"/>
  <c r="E98" i="2"/>
  <c r="E97" i="2"/>
  <c r="E96" i="2"/>
  <c r="E95" i="2"/>
  <c r="E94" i="2"/>
  <c r="E93" i="2"/>
  <c r="E92" i="2"/>
  <c r="E89" i="2"/>
  <c r="E87" i="2"/>
  <c r="E86" i="2"/>
  <c r="E85" i="2"/>
  <c r="E84" i="2"/>
  <c r="E79" i="2"/>
  <c r="E76" i="2"/>
  <c r="E74" i="2"/>
  <c r="E69" i="2"/>
  <c r="E67" i="2"/>
  <c r="E64" i="2"/>
  <c r="E63" i="2"/>
  <c r="E62" i="2"/>
  <c r="E61" i="2"/>
  <c r="E60" i="2"/>
  <c r="E58" i="2"/>
  <c r="E57" i="2"/>
  <c r="E54" i="2"/>
  <c r="E51" i="2"/>
  <c r="E4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Bonini Patrizia</author>
  </authors>
  <commentList>
    <comment ref="C119" authorId="0" shapeId="0" xr:uid="{75C9BAB1-2C6A-4769-849A-975C37F083B7}">
      <text>
        <r>
          <rPr>
            <sz val="9"/>
            <color indexed="81"/>
            <rFont val="Tahoma"/>
            <family val="2"/>
          </rPr>
          <t>corretto xls riclassificando amm.ti costi capitalizzati 2019
da Accantonamenti 
a Altri costi gest.ordinaria</t>
        </r>
      </text>
    </comment>
    <comment ref="C122" authorId="0" shapeId="0" xr:uid="{9F1D3D3E-97A2-4394-AD34-1B79F450D3EE}">
      <text>
        <r>
          <rPr>
            <sz val="9"/>
            <color indexed="81"/>
            <rFont val="Tahoma"/>
            <family val="2"/>
          </rPr>
          <t>corretto xls riclassificando amm.ti costi capitalizzati 2019
da Accantonamenti 
a Altri costi gest.ordinaria</t>
        </r>
      </text>
    </comment>
  </commentList>
</comments>
</file>

<file path=xl/sharedStrings.xml><?xml version="1.0" encoding="utf-8"?>
<sst xmlns="http://schemas.openxmlformats.org/spreadsheetml/2006/main" count="2299" uniqueCount="475">
  <si>
    <t>Filtri</t>
  </si>
  <si>
    <t>Filtro data</t>
  </si>
  <si>
    <t>01/01/19..31/12/20</t>
  </si>
  <si>
    <t>Filtro budget C/G</t>
  </si>
  <si>
    <t>2020</t>
  </si>
  <si>
    <t>Filtro budget 2</t>
  </si>
  <si>
    <t>2019/B1</t>
  </si>
  <si>
    <t>Valuta</t>
  </si>
  <si>
    <t>EUR</t>
  </si>
  <si>
    <t>1- Previsione iniziale</t>
  </si>
  <si>
    <t>2- Previsione corrente</t>
  </si>
  <si>
    <t>3- scostamento Previsione (1-2</t>
  </si>
  <si>
    <t>4- Imputato</t>
  </si>
  <si>
    <t>5- Scostamento Prev/Imp. (2-4</t>
  </si>
  <si>
    <t>6- Diff (Imp.-Prev.Iniz.) (4-1</t>
  </si>
  <si>
    <t>Imputato AP</t>
  </si>
  <si>
    <t/>
  </si>
  <si>
    <t>C O N T O     E C O N O M I C O</t>
  </si>
  <si>
    <t>GESTIONE CARATTERISTICA</t>
  </si>
  <si>
    <t>Ricavi e proventi della gestione ordinaria</t>
  </si>
  <si>
    <t>Contributi consortili ORDINARI per gestione, esercizio, manutenzione opere</t>
  </si>
  <si>
    <t>Contributo Idraulico</t>
  </si>
  <si>
    <t>contributo idraulico terreni</t>
  </si>
  <si>
    <t>contributo idraulico fabbricati</t>
  </si>
  <si>
    <t>contributo idraulico vie di comunicazione</t>
  </si>
  <si>
    <t>Totale contributo idraulico</t>
  </si>
  <si>
    <t>Contributi di disponibilità e regolazione idrica</t>
  </si>
  <si>
    <t>Contributi di disponibilità e regolazione idrica - quota a beneficio</t>
  </si>
  <si>
    <t>Contributi di disponibilità e regolazione idrica - quota a consumo ed att. part.</t>
  </si>
  <si>
    <t>Totale Contributi di disponibilità e regolazione idrica</t>
  </si>
  <si>
    <t>Contributo presidio idrogeologico</t>
  </si>
  <si>
    <t>contributo presidio idrogeologico terreni</t>
  </si>
  <si>
    <t>contributo presidio idrogeologico fabbricati</t>
  </si>
  <si>
    <t>contributo presidio idrogeologico vie di comunicazione</t>
  </si>
  <si>
    <t>contributo acquedotti rurali</t>
  </si>
  <si>
    <t>Totale Contributi presidio idrogeologico</t>
  </si>
  <si>
    <t>Contributi ORDINARI consortili Consorzio 2° grado CER</t>
  </si>
  <si>
    <t>contributi esercizio</t>
  </si>
  <si>
    <t>contributi manutenzione</t>
  </si>
  <si>
    <t>contributi sperimentazione</t>
  </si>
  <si>
    <t>contributi funzionamento ente</t>
  </si>
  <si>
    <t>Totale Contributi ORDINARI consortili Consorzio 2° grado CER</t>
  </si>
  <si>
    <t>R1100</t>
  </si>
  <si>
    <t>Totale Contributi consortili ORDINARI per gestione, esercizio,manutenzione opere</t>
  </si>
  <si>
    <t>Contributi STRAORDINARI ammortamento mutui</t>
  </si>
  <si>
    <t>contrib.Amm.Mutui - Idraulico terreni</t>
  </si>
  <si>
    <t>contrib.Amm.Mutui - Idraulico fabbricati</t>
  </si>
  <si>
    <t>contrib.Amm.Mutui - Idr.Vie di comunicazione</t>
  </si>
  <si>
    <t>contrib.Amm.Mutui - Disp. e regol idrica</t>
  </si>
  <si>
    <t>contrib.Amm.Mutui - Presidio idrogeologico terreni</t>
  </si>
  <si>
    <t>contrib.Amm.Mutui - Presidio idrogeologico fabbricati</t>
  </si>
  <si>
    <t>contrib.Amm.Mutui - Presidio idrogeologico vie di com.</t>
  </si>
  <si>
    <t>R1120</t>
  </si>
  <si>
    <t>Totale contributi STRAORDINARI ammortamento mutui</t>
  </si>
  <si>
    <t>R1220</t>
  </si>
  <si>
    <t>Contributi STRAORDINARI Consorzio 2° grado CER</t>
  </si>
  <si>
    <t>R1290</t>
  </si>
  <si>
    <t>Totale Contributi consortili STRAORDINARI</t>
  </si>
  <si>
    <t>R1900</t>
  </si>
  <si>
    <t>Totale contributi CONSORTILI</t>
  </si>
  <si>
    <t>Canoni per licenze e concessioni</t>
  </si>
  <si>
    <t>R2000</t>
  </si>
  <si>
    <t>Contributi pubblici gestione ordinaria</t>
  </si>
  <si>
    <t>R3000</t>
  </si>
  <si>
    <t>Contributi attività corrente e in conto interesse</t>
  </si>
  <si>
    <t>Ricavi e proventi vari da attività ordinaria caratteristica</t>
  </si>
  <si>
    <t>R4000</t>
  </si>
  <si>
    <t>Proventi da attività personale dipendente</t>
  </si>
  <si>
    <t>R4010</t>
  </si>
  <si>
    <t>Rimborso oneri per attività di derivazione irrigua svolte in convenzione</t>
  </si>
  <si>
    <t>R4020</t>
  </si>
  <si>
    <t>rimborso oneri per attivita' svolte per enti pubblici</t>
  </si>
  <si>
    <t>R4030</t>
  </si>
  <si>
    <t>rimborso oneri per attivita' svolte per consorziati o terzi</t>
  </si>
  <si>
    <t>R4040</t>
  </si>
  <si>
    <t>proventi da energia da fonti rinnovabili</t>
  </si>
  <si>
    <t>R4050</t>
  </si>
  <si>
    <t>recuperi vari e rimborsi</t>
  </si>
  <si>
    <t>R4060</t>
  </si>
  <si>
    <t>altri ricavi e proventi caratteristici</t>
  </si>
  <si>
    <t>R4900</t>
  </si>
  <si>
    <t>Totale ricavi e proventi vari da attività ordinaria caratteristica</t>
  </si>
  <si>
    <t>Utilizzo accantonamenti</t>
  </si>
  <si>
    <t>R5000</t>
  </si>
  <si>
    <t>R6000</t>
  </si>
  <si>
    <t>Totale ricavi e proventi della gestione ordinaria</t>
  </si>
  <si>
    <t>Ricavi e proventi dalla realizzazione nuove opere e manutenzioni straordinarie</t>
  </si>
  <si>
    <t>Contributi per esecuzione e manutenzione straordinaria opere pubbliche</t>
  </si>
  <si>
    <t>Finanziamenti sui lavori</t>
  </si>
  <si>
    <t>finanziamento di terzi sui lavori</t>
  </si>
  <si>
    <t>finanziamento consortile sui lavori</t>
  </si>
  <si>
    <t>R7000</t>
  </si>
  <si>
    <t>Totale finanziamenti sui lavori</t>
  </si>
  <si>
    <t>Totale Ricavi gestione caratteristica</t>
  </si>
  <si>
    <t>R8000</t>
  </si>
  <si>
    <t>Costi della gestione ordinaria</t>
  </si>
  <si>
    <t>Costo del personale</t>
  </si>
  <si>
    <t>Costo del personale operativo</t>
  </si>
  <si>
    <t>Costo del personale dirigente</t>
  </si>
  <si>
    <t>Costo del personale impiegato</t>
  </si>
  <si>
    <t>Costo personale in quiescenza</t>
  </si>
  <si>
    <t>Incentivi alla progettazione lavori FINANZIAMENTO PROPRIO</t>
  </si>
  <si>
    <t>C1900</t>
  </si>
  <si>
    <t>Totale costi personale</t>
  </si>
  <si>
    <t>Costi tecnici</t>
  </si>
  <si>
    <t>Costi tecnici per manutenzione ed espurgo reti</t>
  </si>
  <si>
    <t>Manutenzione fabbricati impianti ed abitazioni</t>
  </si>
  <si>
    <t>Gestione officine e magazzini tecnici</t>
  </si>
  <si>
    <t>Manutenzione elettrom.impianti e gruppi elettrogeni</t>
  </si>
  <si>
    <t>Man. telerilevam. e ponteradio</t>
  </si>
  <si>
    <t>Gestione imp.fonti rinnovabili</t>
  </si>
  <si>
    <t>Energia elettrica funzionamento impianti</t>
  </si>
  <si>
    <t>Gestione automezzi e mezzi d'opera</t>
  </si>
  <si>
    <t>Canoni passivi</t>
  </si>
  <si>
    <t>Contributi consorzio 2°</t>
  </si>
  <si>
    <t>Costi tecnici generali</t>
  </si>
  <si>
    <t>Quota ammortamento lavori capitalizzati</t>
  </si>
  <si>
    <t>Costi tecnici generali AGRONOMICI</t>
  </si>
  <si>
    <t>C2900</t>
  </si>
  <si>
    <t>Totale costi tecnici</t>
  </si>
  <si>
    <t>Costi amministrativi</t>
  </si>
  <si>
    <t>Locazione, gestione, funzionamento locali uso uffici</t>
  </si>
  <si>
    <t>Funzionamento Organi consortili</t>
  </si>
  <si>
    <t>Partecipazione a enti e associazioni</t>
  </si>
  <si>
    <t>Spese legali amm.consulenze</t>
  </si>
  <si>
    <t>Assicurazioni diverse</t>
  </si>
  <si>
    <t>Informatica e servizi in outsourcing</t>
  </si>
  <si>
    <t>Attività di comunicazione e spese di rappresentanza</t>
  </si>
  <si>
    <t>Servizi di tenuta Catasto e di Riscossione</t>
  </si>
  <si>
    <t>Certificazione di qualità</t>
  </si>
  <si>
    <t>C3900</t>
  </si>
  <si>
    <t>Totale costi amministrativi</t>
  </si>
  <si>
    <t>C4900</t>
  </si>
  <si>
    <t>Altri costi della gestione ordinaria</t>
  </si>
  <si>
    <t>Accantonamenti</t>
  </si>
  <si>
    <t>C5900</t>
  </si>
  <si>
    <t>C6900</t>
  </si>
  <si>
    <t>Totale costi Gestione Ordinaria</t>
  </si>
  <si>
    <t>Costi della gestione lavori in concessione</t>
  </si>
  <si>
    <t>Nuove opere e man.str.con finanziam.PROPRIO</t>
  </si>
  <si>
    <t>Nuove opere e manut.staordinarie</t>
  </si>
  <si>
    <t>Espropri ed occupazioni temporanee</t>
  </si>
  <si>
    <t>Progettazione, direzione lavori  e costi accessori</t>
  </si>
  <si>
    <t>C7900</t>
  </si>
  <si>
    <t>Totale nuove opere fin.PROPRIO</t>
  </si>
  <si>
    <t>Nuove opere e man.str.con finanziam.TERZI</t>
  </si>
  <si>
    <t>C8900</t>
  </si>
  <si>
    <t>Totale nuove opere fin.TERZI</t>
  </si>
  <si>
    <t>C9900</t>
  </si>
  <si>
    <t>Totale lavori in concessione</t>
  </si>
  <si>
    <t>C9990</t>
  </si>
  <si>
    <t>Totale costi gestione caratteristica</t>
  </si>
  <si>
    <t>RISULTATO GESTIONE CARATTERISTICA</t>
  </si>
  <si>
    <t>Gestione finanziaria</t>
  </si>
  <si>
    <t>Proventi finanziari</t>
  </si>
  <si>
    <t>Proventi finanziari a medio/lungo termine</t>
  </si>
  <si>
    <t>Proventi finanziari a breve termine</t>
  </si>
  <si>
    <t>F1000</t>
  </si>
  <si>
    <t>Totale proventi finanziari</t>
  </si>
  <si>
    <t>Oneri finanziari</t>
  </si>
  <si>
    <t>Oneri finanziari su finanziamento medio</t>
  </si>
  <si>
    <t>Oneri finanziari correnti</t>
  </si>
  <si>
    <t>F2000</t>
  </si>
  <si>
    <t>Totale Oneri finanziari</t>
  </si>
  <si>
    <t>F2900</t>
  </si>
  <si>
    <t>RISULTATO GESTIONE FINANZIARIA</t>
  </si>
  <si>
    <t>Gestione tributaria</t>
  </si>
  <si>
    <t>Imposte e tasse</t>
  </si>
  <si>
    <t>Imposte e Tasse</t>
  </si>
  <si>
    <t>RISULTATO GESTIONE TRIBUTARIA</t>
  </si>
  <si>
    <t>RISULTATO ECONOMICO</t>
  </si>
  <si>
    <t>S T A T O     P A T R I M O N I A L E</t>
  </si>
  <si>
    <t>ATTIVITA'</t>
  </si>
  <si>
    <t>IMMOBILIZZAZIONI</t>
  </si>
  <si>
    <t>Immobilizzazioni materiali</t>
  </si>
  <si>
    <t>I1000</t>
  </si>
  <si>
    <t>Terreni e fabbricati</t>
  </si>
  <si>
    <t>I1010</t>
  </si>
  <si>
    <t>- a dedurre fondo amm.to</t>
  </si>
  <si>
    <t>I1020</t>
  </si>
  <si>
    <t>Terrreni e fabbricati netti</t>
  </si>
  <si>
    <t>I1030</t>
  </si>
  <si>
    <t>Fabbricati in costruzione</t>
  </si>
  <si>
    <t>I1040</t>
  </si>
  <si>
    <t>I1050</t>
  </si>
  <si>
    <t>Fabbricati in costruzione netti</t>
  </si>
  <si>
    <t>I1060</t>
  </si>
  <si>
    <t>Attrezzatura tecnica</t>
  </si>
  <si>
    <t>I1070</t>
  </si>
  <si>
    <t>I1080</t>
  </si>
  <si>
    <t>Attrezzatura tecnica netta</t>
  </si>
  <si>
    <t>I1090</t>
  </si>
  <si>
    <t>Automezzi e mezzi d'opera</t>
  </si>
  <si>
    <t>I1100</t>
  </si>
  <si>
    <t>I1110</t>
  </si>
  <si>
    <t>Automezzi e mezzi d'opera netti</t>
  </si>
  <si>
    <t>I1120</t>
  </si>
  <si>
    <t>Impianti e macchinari</t>
  </si>
  <si>
    <t>I1130</t>
  </si>
  <si>
    <t>I1140</t>
  </si>
  <si>
    <t>Impianti e macchinari netti</t>
  </si>
  <si>
    <t>I1150</t>
  </si>
  <si>
    <t>Mobili arredi ed attrezzature per ufficio</t>
  </si>
  <si>
    <t>I1160</t>
  </si>
  <si>
    <t>I1170</t>
  </si>
  <si>
    <t>Mobili arredi ed attrezzature per ufficio netti</t>
  </si>
  <si>
    <t>I1180</t>
  </si>
  <si>
    <t>Imm.materiali in corso ed acconti</t>
  </si>
  <si>
    <t>I1190</t>
  </si>
  <si>
    <t>Informatica - Hardware</t>
  </si>
  <si>
    <t>I1200</t>
  </si>
  <si>
    <t>I1210</t>
  </si>
  <si>
    <t>Informatica - Hardware netti</t>
  </si>
  <si>
    <t>I1220</t>
  </si>
  <si>
    <t>Altre imm.materiali</t>
  </si>
  <si>
    <t>I1230</t>
  </si>
  <si>
    <t>I1240</t>
  </si>
  <si>
    <t>Altre imm.materiali nette</t>
  </si>
  <si>
    <t>I1290</t>
  </si>
  <si>
    <t>Totale immobilizzazioni materiali nette</t>
  </si>
  <si>
    <t>Immobilizzazioni immateriali</t>
  </si>
  <si>
    <t>I1300</t>
  </si>
  <si>
    <t>Software ed altre opere d'ingegno</t>
  </si>
  <si>
    <t>I1310</t>
  </si>
  <si>
    <t>I1320</t>
  </si>
  <si>
    <t>Software ed altre opere d'ingegno netti</t>
  </si>
  <si>
    <t>I1330</t>
  </si>
  <si>
    <t>Diritti e brevetti</t>
  </si>
  <si>
    <t>I1340</t>
  </si>
  <si>
    <t>I1350</t>
  </si>
  <si>
    <t>Diritti e brevetti netti</t>
  </si>
  <si>
    <t>I1360</t>
  </si>
  <si>
    <t>Manutenzioni straordinarie</t>
  </si>
  <si>
    <t>I1370</t>
  </si>
  <si>
    <t>I1380</t>
  </si>
  <si>
    <t>Manutenzioni straordinarie nette</t>
  </si>
  <si>
    <t>I1390</t>
  </si>
  <si>
    <t>Imm.immateriali in corso ed acconti</t>
  </si>
  <si>
    <t>I1400</t>
  </si>
  <si>
    <t>Costi pluriennali capitalizzati</t>
  </si>
  <si>
    <t>I1410</t>
  </si>
  <si>
    <t>I1420</t>
  </si>
  <si>
    <t>Imm.immateriali in corso ed acconti netti</t>
  </si>
  <si>
    <t>I1430</t>
  </si>
  <si>
    <t>Altre imm.immateriali</t>
  </si>
  <si>
    <t>I1440</t>
  </si>
  <si>
    <t>I1450</t>
  </si>
  <si>
    <t>Altre imm.immateriali nette</t>
  </si>
  <si>
    <t>I1460</t>
  </si>
  <si>
    <t>Totale immobilizzazioni immateriali</t>
  </si>
  <si>
    <t>Immobilizzazioni finanziarie</t>
  </si>
  <si>
    <t>CI1000</t>
  </si>
  <si>
    <t>Crediti verso i consorziati riscossione coattiva</t>
  </si>
  <si>
    <t>CI1010</t>
  </si>
  <si>
    <t>- a dedurre fondo perdite su riscoss. contr.</t>
  </si>
  <si>
    <t>CI1020</t>
  </si>
  <si>
    <t>Crediti verso i consorziati riscossione coattiva netti</t>
  </si>
  <si>
    <t>CI1030</t>
  </si>
  <si>
    <t>Crediti verso ENPAIA TFR</t>
  </si>
  <si>
    <t>CI1040</t>
  </si>
  <si>
    <t>Partecipaz.ad enti ed associazioni</t>
  </si>
  <si>
    <t>CI1050</t>
  </si>
  <si>
    <t>Titoli ed investimenti a lungo termine</t>
  </si>
  <si>
    <t>CI1060</t>
  </si>
  <si>
    <t>Partecipazioni societarie</t>
  </si>
  <si>
    <t>CI1070</t>
  </si>
  <si>
    <t>- a dedurre fondo svalutazione titoli e partecipazioni</t>
  </si>
  <si>
    <t>CI1080</t>
  </si>
  <si>
    <t>Immobilizzazioni partecipazioni societarie nette</t>
  </si>
  <si>
    <t>CI1090</t>
  </si>
  <si>
    <t>Crediti finanziari a lungo termine</t>
  </si>
  <si>
    <t>CI1100</t>
  </si>
  <si>
    <t>Dep.cauzionali a lungo termine</t>
  </si>
  <si>
    <t>CI1110</t>
  </si>
  <si>
    <t>Totale immobilizzazioni finanziarie</t>
  </si>
  <si>
    <t>CI1120</t>
  </si>
  <si>
    <t>- a dedurre fondo sval.immobilizzazioni finanziarie</t>
  </si>
  <si>
    <t>CI1130</t>
  </si>
  <si>
    <t>Totale immobilizzazioni finanziarie nette</t>
  </si>
  <si>
    <t>CI1995</t>
  </si>
  <si>
    <t>Altri fondi rettificativi dell'attivo</t>
  </si>
  <si>
    <t>ATTIMM</t>
  </si>
  <si>
    <t>TOTALE IMMOBILIZZAZIONI</t>
  </si>
  <si>
    <t>ATTIVO CIRCOLANTE</t>
  </si>
  <si>
    <t>Rimanenze di magazzino</t>
  </si>
  <si>
    <t>RI1000</t>
  </si>
  <si>
    <t>RI1100</t>
  </si>
  <si>
    <t>- a dedurre fondo svalutazione magazzino</t>
  </si>
  <si>
    <t>RI1120</t>
  </si>
  <si>
    <t>Totale Rimanenze di magazzino nette</t>
  </si>
  <si>
    <t>Crediti a breve termine</t>
  </si>
  <si>
    <t>CB1000</t>
  </si>
  <si>
    <t>Crediti verso i consorziati riscossione bonaria</t>
  </si>
  <si>
    <t>CB1010</t>
  </si>
  <si>
    <t>Crediti per riparto costi - Consorzio di 2° grado CER</t>
  </si>
  <si>
    <t>CB1020</t>
  </si>
  <si>
    <t>Crediti verso Agenti della riscossione</t>
  </si>
  <si>
    <t>CB1030</t>
  </si>
  <si>
    <t>Crediti verso utenti di beni patrimoniali</t>
  </si>
  <si>
    <t>CB1040</t>
  </si>
  <si>
    <t>Contributi/Concessioni da porre in riscossione</t>
  </si>
  <si>
    <t>CB1050</t>
  </si>
  <si>
    <t>Crediti vs Enti del settore pubblico per servizi di progettazione esecuzione</t>
  </si>
  <si>
    <t>CB1060</t>
  </si>
  <si>
    <t>Stati di avanzamento da emettere</t>
  </si>
  <si>
    <t>CB1070</t>
  </si>
  <si>
    <t>Crediti verso il personale</t>
  </si>
  <si>
    <t>CB1080</t>
  </si>
  <si>
    <t>Crediti per fatture e note da emettere (e depositi cauzionali)</t>
  </si>
  <si>
    <t>CB1090</t>
  </si>
  <si>
    <t>Crediti verso Enti Previdenziali</t>
  </si>
  <si>
    <t>CB1100</t>
  </si>
  <si>
    <t>Crediti diversi</t>
  </si>
  <si>
    <t>CB1110</t>
  </si>
  <si>
    <t>Acconti di imposta</t>
  </si>
  <si>
    <t>CB1120</t>
  </si>
  <si>
    <t>- a dedurre fondo sval.altri crediti</t>
  </si>
  <si>
    <t>CB1900</t>
  </si>
  <si>
    <t>Totale Crediti netti a breve termine</t>
  </si>
  <si>
    <t>Attività finanziarie a breve</t>
  </si>
  <si>
    <t>TIT</t>
  </si>
  <si>
    <t>Titoli ed investimenti a breve</t>
  </si>
  <si>
    <t>Liquidità</t>
  </si>
  <si>
    <t>LI1000</t>
  </si>
  <si>
    <t>Conto corrente affidato al Cassiere</t>
  </si>
  <si>
    <t>LI1010</t>
  </si>
  <si>
    <t>Altri conti correnti bancari e postali</t>
  </si>
  <si>
    <t>LI1020</t>
  </si>
  <si>
    <t>Cassa</t>
  </si>
  <si>
    <t>LI1900</t>
  </si>
  <si>
    <t>Totale liquidità</t>
  </si>
  <si>
    <t>Ratei e Risconti</t>
  </si>
  <si>
    <t>Ratei attivi</t>
  </si>
  <si>
    <t>RA</t>
  </si>
  <si>
    <t>Risconti attivi</t>
  </si>
  <si>
    <t>Totale Ratei e Risconti</t>
  </si>
  <si>
    <t>IVAC</t>
  </si>
  <si>
    <t>IVA a credito</t>
  </si>
  <si>
    <t>ATTCIR</t>
  </si>
  <si>
    <t>Totale Attivo circolante</t>
  </si>
  <si>
    <t>ATTIVO</t>
  </si>
  <si>
    <t>TOTALE ATTIVITA'</t>
  </si>
  <si>
    <t>PASSIVITA'</t>
  </si>
  <si>
    <t>Debiti finanziari a lungo</t>
  </si>
  <si>
    <t>Debiti per mutui e prestiti a medio-lungo termine</t>
  </si>
  <si>
    <t>Debiti per dep. cauzionali passivi</t>
  </si>
  <si>
    <t>Debiti verso altri finanziatori</t>
  </si>
  <si>
    <t>DFL</t>
  </si>
  <si>
    <t>Totale debiti finanziari a lungo</t>
  </si>
  <si>
    <t>Debiti finanziari a breve termine</t>
  </si>
  <si>
    <t>DFB1000</t>
  </si>
  <si>
    <t>Debiti verso Banca c/c cassiere</t>
  </si>
  <si>
    <t>DFB1010</t>
  </si>
  <si>
    <t>Debiti per scoperti su altri conti correnti bancari e postali</t>
  </si>
  <si>
    <t>DFB1020</t>
  </si>
  <si>
    <t>DFB1030</t>
  </si>
  <si>
    <t>Totale Debiti finanziari a breve termine</t>
  </si>
  <si>
    <t>Debiti a breve termine</t>
  </si>
  <si>
    <t>DB1000</t>
  </si>
  <si>
    <t>Debiti vs.Erario e enti prev.</t>
  </si>
  <si>
    <t>DB1010</t>
  </si>
  <si>
    <t>Premi assicurativi da liquidare</t>
  </si>
  <si>
    <t>DB1020</t>
  </si>
  <si>
    <t>Conti Iva</t>
  </si>
  <si>
    <t>DB1030</t>
  </si>
  <si>
    <t>Debiti verso enti, associazioni</t>
  </si>
  <si>
    <t>DB1040</t>
  </si>
  <si>
    <t>Enti c/anticipi</t>
  </si>
  <si>
    <t>DB1050</t>
  </si>
  <si>
    <t>Agenti Riscossione c/anticipi</t>
  </si>
  <si>
    <t>DB1060</t>
  </si>
  <si>
    <t>Discarichi e rimborsi contributi/concessioni da effettuare</t>
  </si>
  <si>
    <t>DB1070</t>
  </si>
  <si>
    <t>Debiti verso fornitori</t>
  </si>
  <si>
    <t>DB1080</t>
  </si>
  <si>
    <t>Debiti verso dipendenti</t>
  </si>
  <si>
    <t>DB1090</t>
  </si>
  <si>
    <t>Debiti per fatture o note da ricevere</t>
  </si>
  <si>
    <t>DB1100</t>
  </si>
  <si>
    <t>Debiti diversi</t>
  </si>
  <si>
    <t>DB1900</t>
  </si>
  <si>
    <t>Totale debiti a breve termine</t>
  </si>
  <si>
    <t>Ratei e risconti passivi</t>
  </si>
  <si>
    <t>Ratei passivi</t>
  </si>
  <si>
    <t>Risconti passivi</t>
  </si>
  <si>
    <t>RP</t>
  </si>
  <si>
    <t>Totale ratei e risconti passivi</t>
  </si>
  <si>
    <t>PASS</t>
  </si>
  <si>
    <t>Totale PASSIVITA'</t>
  </si>
  <si>
    <t>FONDI RISCHI E SPESE</t>
  </si>
  <si>
    <t>FO1000</t>
  </si>
  <si>
    <t>Fondi rischi</t>
  </si>
  <si>
    <t>Fondi spese</t>
  </si>
  <si>
    <t>FO1020</t>
  </si>
  <si>
    <t>Fondo imposte e tasse</t>
  </si>
  <si>
    <t>FO1030</t>
  </si>
  <si>
    <t>Fondo ricostituzione impianti e parco mezzi (manutenzione ciclica)</t>
  </si>
  <si>
    <t>FO1040</t>
  </si>
  <si>
    <t>Fondi vincolati personale dipendente</t>
  </si>
  <si>
    <t>FO1050</t>
  </si>
  <si>
    <t>Altri fondi per spese</t>
  </si>
  <si>
    <t>FON</t>
  </si>
  <si>
    <t>Totale Fondi rischi e spese</t>
  </si>
  <si>
    <t>PASSFON</t>
  </si>
  <si>
    <t>TOTALE PASSIVITA' E FONDI</t>
  </si>
  <si>
    <t>Patrimonio Netto</t>
  </si>
  <si>
    <t>PN1000</t>
  </si>
  <si>
    <t>Fondo consortile</t>
  </si>
  <si>
    <t>PN1010</t>
  </si>
  <si>
    <t>Risultato di esercizio</t>
  </si>
  <si>
    <t>PN1020</t>
  </si>
  <si>
    <t>Risultato di esercizio portato a nuovo</t>
  </si>
  <si>
    <t>PN1030</t>
  </si>
  <si>
    <t>Riserve</t>
  </si>
  <si>
    <t>PN1040</t>
  </si>
  <si>
    <t>Contributi pluriennali in Conto capitale di Terzi</t>
  </si>
  <si>
    <t>PNET</t>
  </si>
  <si>
    <t>Totale Patrimonio netto</t>
  </si>
  <si>
    <t>Totale Patrimonio netto, Passività e Fondi</t>
  </si>
  <si>
    <t>Conti di transito</t>
  </si>
  <si>
    <t>scost. %</t>
  </si>
  <si>
    <t xml:space="preserve">bdg 2020
</t>
  </si>
  <si>
    <t>esporta 7/11/19 dopo integrazione SSCL</t>
  </si>
  <si>
    <t>BDG 2020</t>
  </si>
  <si>
    <t>BDG 2019/B1</t>
  </si>
  <si>
    <t>esporta 7/11/19 ULTIMO</t>
  </si>
  <si>
    <t>3- scostamento (1-2)</t>
  </si>
  <si>
    <t>diff. 2020/2019</t>
  </si>
  <si>
    <t>esp. 14/11/19</t>
  </si>
  <si>
    <t xml:space="preserve">bdg 2021
</t>
  </si>
  <si>
    <t>scostamento 
2021/2020</t>
  </si>
  <si>
    <t>Conto</t>
  </si>
  <si>
    <t>Piano Investimenti</t>
  </si>
  <si>
    <t>PREVENTIVO  2021</t>
  </si>
  <si>
    <t>PREVENTIVO 2020</t>
  </si>
  <si>
    <t>Terreni</t>
  </si>
  <si>
    <t>Acquisto pozzo Ghiaroni</t>
  </si>
  <si>
    <t>Manutenzione Straord. Fabbricati Propri</t>
  </si>
  <si>
    <t>Manutenzione palazzo SEDE</t>
  </si>
  <si>
    <t>Manutenzione altri immobili di proprietà</t>
  </si>
  <si>
    <t>Manutenzione infissi Palazzo Sede - 2° stralcio</t>
  </si>
  <si>
    <t>Mezzi d'opera</t>
  </si>
  <si>
    <t>Accessori mezzi d'oepra</t>
  </si>
  <si>
    <t>Implementazione rete di monitoraggio RII zona alta pianura</t>
  </si>
  <si>
    <t>Automezzi</t>
  </si>
  <si>
    <t xml:space="preserve">Mobili, arredi e macchine d'ufficio </t>
  </si>
  <si>
    <t>Mobili e arredi per Condomio V.Chierici</t>
  </si>
  <si>
    <t>Mobili e arredi fabbricati demaniali</t>
  </si>
  <si>
    <t>Mobili, arredi e macchine d'ufficio</t>
  </si>
  <si>
    <t>Attrezzatura di sicurezza</t>
  </si>
  <si>
    <t xml:space="preserve">Immobilizzazioni materiali in corso </t>
  </si>
  <si>
    <t>Centrale idroelettrica Fornace</t>
  </si>
  <si>
    <t>Centrale idroelettrica Luceria sul C/Enza</t>
  </si>
  <si>
    <t>Hardware</t>
  </si>
  <si>
    <t>Acquisto Hw (PC, monitor e stampanti)</t>
  </si>
  <si>
    <t>Sale multimediali</t>
  </si>
  <si>
    <t>Piattaforma localizzazione satellitare EVOGPS-WEB</t>
  </si>
  <si>
    <t>Totale immobilizzazioni materiali</t>
  </si>
  <si>
    <t>Software generali</t>
  </si>
  <si>
    <t>Implementazione NAV-EDOK</t>
  </si>
  <si>
    <t>Sviluppo Gekob</t>
  </si>
  <si>
    <t>Licenza client accesso server Windows 2019</t>
  </si>
  <si>
    <t>Software amministrativi</t>
  </si>
  <si>
    <t>Implementazione Flusso ordini NAV-EDOK</t>
  </si>
  <si>
    <t>Manutenzione Straordinaria Reti di  Terzi</t>
  </si>
  <si>
    <t>Manutenzione straordinaria CDG Fontaneto</t>
  </si>
  <si>
    <t>Manutenzione Straordinaria impianti di  Terzi</t>
  </si>
  <si>
    <t>Vetrate sala macchine imp. S.Siro (n. 6 vetrate)</t>
  </si>
  <si>
    <t>Manutenzione straordinaria fabbricati demaniali</t>
  </si>
  <si>
    <t xml:space="preserve">Sostituzione vetrate Boretto Vecchio </t>
  </si>
  <si>
    <t>Costi capitalizzati</t>
  </si>
  <si>
    <t>Incarichi interventi vari - causa sisma 2012:</t>
  </si>
  <si>
    <t>Incarichi interventi vari - causa sisma 2012</t>
  </si>
  <si>
    <t>Totale  immobilizzazioni immateriali</t>
  </si>
  <si>
    <t>Partecipazione societarie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</si>
</sst>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.00_ ;\-#,##0.00\ "/>
  </numFmts>
  <fonts count="23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</cellStyleXfs>
  <cellXfs count="103">
    <xf numFmtId="0" fontId="0" fillId="0" borderId="0" xfId="0"/>
    <xf numFmtId="49" fontId="0" fillId="0" borderId="0" xfId="0" applyNumberFormat="1"/>
    <xf numFmtId="49" fontId="5" fillId="0" borderId="1" xfId="0" applyNumberFormat="1" applyFont="1" applyBorder="1"/>
    <xf numFmtId="0" fontId="5" fillId="0" borderId="1" xfId="0" applyFont="1" applyBorder="1"/>
    <xf numFmtId="49" fontId="6" fillId="0" borderId="0" xfId="0" applyNumberFormat="1" applyFont="1"/>
    <xf numFmtId="0" fontId="6" fillId="0" borderId="0" xfId="0" applyFont="1"/>
    <xf numFmtId="49" fontId="6" fillId="0" borderId="1" xfId="0" applyNumberFormat="1" applyFont="1" applyBorder="1"/>
    <xf numFmtId="0" fontId="6" fillId="0" borderId="1" xfId="0" applyFont="1" applyBorder="1"/>
    <xf numFmtId="0" fontId="0" fillId="0" borderId="0" xfId="0"/>
    <xf numFmtId="164" fontId="0" fillId="0" borderId="0" xfId="0" applyNumberFormat="1"/>
    <xf numFmtId="49" fontId="6" fillId="0" borderId="0" xfId="0" applyNumberFormat="1" applyFont="1"/>
    <xf numFmtId="164" fontId="6" fillId="0" borderId="0" xfId="0" applyNumberFormat="1" applyFont="1"/>
    <xf numFmtId="164" fontId="6" fillId="0" borderId="1" xfId="0" applyNumberFormat="1" applyFont="1" applyBorder="1"/>
    <xf numFmtId="164" fontId="0" fillId="0" borderId="1" xfId="0" applyNumberFormat="1" applyBorder="1" applyAlignment="1">
      <alignment horizontal="center" vertical="top" wrapText="1"/>
    </xf>
    <xf numFmtId="49" fontId="8" fillId="0" borderId="0" xfId="0" applyNumberFormat="1" applyFont="1"/>
    <xf numFmtId="49" fontId="8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164" fontId="0" fillId="0" borderId="1" xfId="0" applyNumberFormat="1" applyFill="1" applyBorder="1" applyAlignment="1">
      <alignment horizontal="center" vertical="top" wrapText="1"/>
    </xf>
    <xf numFmtId="0" fontId="6" fillId="0" borderId="0" xfId="0" applyFont="1"/>
    <xf numFmtId="0" fontId="0" fillId="0" borderId="0" xfId="0"/>
    <xf numFmtId="49" fontId="6" fillId="0" borderId="0" xfId="0" applyNumberFormat="1" applyFont="1"/>
    <xf numFmtId="164" fontId="6" fillId="0" borderId="0" xfId="0" applyNumberFormat="1" applyFont="1"/>
    <xf numFmtId="10" fontId="6" fillId="0" borderId="0" xfId="1" applyNumberFormat="1" applyFont="1"/>
    <xf numFmtId="10" fontId="7" fillId="0" borderId="0" xfId="1" applyNumberFormat="1" applyFont="1"/>
    <xf numFmtId="49" fontId="8" fillId="0" borderId="0" xfId="0" applyNumberFormat="1" applyFont="1" applyFill="1"/>
    <xf numFmtId="10" fontId="7" fillId="0" borderId="0" xfId="1" applyNumberFormat="1" applyFont="1" applyFill="1"/>
    <xf numFmtId="10" fontId="6" fillId="0" borderId="0" xfId="1" applyNumberFormat="1" applyFont="1" applyFill="1"/>
    <xf numFmtId="0" fontId="0" fillId="0" borderId="0" xfId="0" applyFill="1"/>
    <xf numFmtId="164" fontId="6" fillId="0" borderId="0" xfId="0" applyNumberFormat="1" applyFont="1" applyBorder="1"/>
    <xf numFmtId="164" fontId="0" fillId="0" borderId="0" xfId="0" applyNumberFormat="1"/>
    <xf numFmtId="164" fontId="6" fillId="0" borderId="0" xfId="0" applyNumberFormat="1" applyFont="1"/>
    <xf numFmtId="164" fontId="6" fillId="0" borderId="1" xfId="0" applyNumberFormat="1" applyFont="1" applyBorder="1"/>
    <xf numFmtId="0" fontId="0" fillId="0" borderId="0" xfId="0"/>
    <xf numFmtId="49" fontId="0" fillId="0" borderId="0" xfId="0" applyNumberFormat="1"/>
    <xf numFmtId="49" fontId="5" fillId="0" borderId="1" xfId="0" applyNumberFormat="1" applyFont="1" applyBorder="1"/>
    <xf numFmtId="0" fontId="5" fillId="0" borderId="1" xfId="0" applyFont="1" applyBorder="1"/>
    <xf numFmtId="49" fontId="6" fillId="0" borderId="0" xfId="0" applyNumberFormat="1" applyFont="1"/>
    <xf numFmtId="0" fontId="6" fillId="0" borderId="0" xfId="0" applyFont="1"/>
    <xf numFmtId="49" fontId="6" fillId="0" borderId="1" xfId="0" applyNumberFormat="1" applyFont="1" applyBorder="1"/>
    <xf numFmtId="0" fontId="6" fillId="0" borderId="1" xfId="0" applyFont="1" applyBorder="1"/>
    <xf numFmtId="164" fontId="0" fillId="0" borderId="0" xfId="0" applyNumberFormat="1"/>
    <xf numFmtId="164" fontId="6" fillId="0" borderId="0" xfId="0" applyNumberFormat="1" applyFont="1"/>
    <xf numFmtId="164" fontId="6" fillId="0" borderId="1" xfId="0" applyNumberFormat="1" applyFont="1" applyBorder="1"/>
    <xf numFmtId="49" fontId="9" fillId="0" borderId="1" xfId="0" applyNumberFormat="1" applyFont="1" applyBorder="1"/>
    <xf numFmtId="0" fontId="9" fillId="0" borderId="0" xfId="0" applyFont="1"/>
    <xf numFmtId="49" fontId="9" fillId="0" borderId="0" xfId="0" applyNumberFormat="1" applyFont="1"/>
    <xf numFmtId="49" fontId="10" fillId="0" borderId="0" xfId="0" applyNumberFormat="1" applyFont="1"/>
    <xf numFmtId="0" fontId="0" fillId="0" borderId="0" xfId="0" applyAlignment="1">
      <alignment horizontal="center"/>
    </xf>
    <xf numFmtId="165" fontId="9" fillId="0" borderId="0" xfId="0" applyNumberFormat="1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5" fillId="0" borderId="1" xfId="0" applyNumberFormat="1" applyFont="1" applyBorder="1"/>
    <xf numFmtId="165" fontId="6" fillId="0" borderId="0" xfId="0" applyNumberFormat="1" applyFont="1"/>
    <xf numFmtId="165" fontId="6" fillId="0" borderId="1" xfId="0" applyNumberFormat="1" applyFont="1" applyBorder="1"/>
    <xf numFmtId="164" fontId="11" fillId="0" borderId="0" xfId="0" applyNumberFormat="1" applyFont="1"/>
    <xf numFmtId="0" fontId="11" fillId="0" borderId="0" xfId="0" applyFont="1"/>
    <xf numFmtId="164" fontId="0" fillId="0" borderId="0" xfId="0" applyNumberFormat="1" applyFont="1"/>
    <xf numFmtId="0" fontId="0" fillId="0" borderId="0" xfId="0"/>
    <xf numFmtId="49" fontId="0" fillId="0" borderId="1" xfId="0" applyNumberFormat="1" applyBorder="1"/>
    <xf numFmtId="49" fontId="0" fillId="0" borderId="0" xfId="0" applyNumberFormat="1"/>
    <xf numFmtId="49" fontId="5" fillId="0" borderId="1" xfId="0" applyNumberFormat="1" applyFont="1" applyBorder="1"/>
    <xf numFmtId="0" fontId="5" fillId="0" borderId="1" xfId="0" applyFont="1" applyBorder="1"/>
    <xf numFmtId="49" fontId="6" fillId="0" borderId="0" xfId="0" applyNumberFormat="1" applyFont="1"/>
    <xf numFmtId="0" fontId="6" fillId="0" borderId="0" xfId="0" applyFont="1"/>
    <xf numFmtId="49" fontId="6" fillId="0" borderId="1" xfId="0" applyNumberFormat="1" applyFont="1" applyBorder="1"/>
    <xf numFmtId="0" fontId="6" fillId="0" borderId="1" xfId="0" applyFont="1" applyBorder="1"/>
    <xf numFmtId="49" fontId="11" fillId="0" borderId="0" xfId="0" applyNumberFormat="1" applyFont="1"/>
    <xf numFmtId="0" fontId="6" fillId="0" borderId="1" xfId="5" applyFont="1" applyBorder="1" applyAlignment="1">
      <alignment horizontal="left" wrapText="1"/>
    </xf>
    <xf numFmtId="0" fontId="15" fillId="0" borderId="1" xfId="5" applyFont="1" applyBorder="1" applyAlignment="1">
      <alignment horizontal="left" vertical="top" wrapText="1"/>
    </xf>
    <xf numFmtId="4" fontId="13" fillId="0" borderId="1" xfId="5" applyNumberFormat="1" applyFont="1" applyBorder="1" applyAlignment="1">
      <alignment horizontal="center" vertical="top" wrapText="1"/>
    </xf>
    <xf numFmtId="4" fontId="6" fillId="0" borderId="1" xfId="5" applyNumberFormat="1" applyFont="1" applyBorder="1" applyAlignment="1">
      <alignment horizontal="center" vertical="top" wrapText="1"/>
    </xf>
    <xf numFmtId="0" fontId="15" fillId="0" borderId="0" xfId="5" applyFont="1" applyAlignment="1">
      <alignment horizontal="left" vertical="top" wrapText="1"/>
    </xf>
    <xf numFmtId="4" fontId="16" fillId="0" borderId="0" xfId="5" applyNumberFormat="1" applyFont="1" applyAlignment="1">
      <alignment horizontal="center" wrapText="1"/>
    </xf>
    <xf numFmtId="4" fontId="15" fillId="0" borderId="0" xfId="5" applyNumberFormat="1" applyFont="1" applyAlignment="1">
      <alignment horizontal="center" wrapText="1"/>
    </xf>
    <xf numFmtId="0" fontId="15" fillId="0" borderId="0" xfId="5" applyFont="1"/>
    <xf numFmtId="4" fontId="16" fillId="0" borderId="0" xfId="5" applyNumberFormat="1" applyFont="1"/>
    <xf numFmtId="4" fontId="15" fillId="0" borderId="0" xfId="5" applyNumberFormat="1" applyFont="1"/>
    <xf numFmtId="0" fontId="17" fillId="0" borderId="0" xfId="5" applyFont="1" applyAlignment="1">
      <alignment horizontal="right"/>
    </xf>
    <xf numFmtId="0" fontId="17" fillId="0" borderId="0" xfId="5" applyFont="1"/>
    <xf numFmtId="4" fontId="18" fillId="0" borderId="0" xfId="5" applyNumberFormat="1" applyFont="1"/>
    <xf numFmtId="4" fontId="17" fillId="0" borderId="0" xfId="5" applyNumberFormat="1" applyFont="1"/>
    <xf numFmtId="0" fontId="15" fillId="0" borderId="0" xfId="5" applyFont="1" applyAlignment="1">
      <alignment vertical="top"/>
    </xf>
    <xf numFmtId="0" fontId="17" fillId="0" borderId="0" xfId="5" applyFont="1" applyAlignment="1">
      <alignment vertical="top" wrapText="1"/>
    </xf>
    <xf numFmtId="4" fontId="18" fillId="0" borderId="0" xfId="5" applyNumberFormat="1" applyFont="1" applyAlignment="1">
      <alignment vertical="top"/>
    </xf>
    <xf numFmtId="4" fontId="17" fillId="0" borderId="0" xfId="5" applyNumberFormat="1" applyFont="1" applyAlignment="1">
      <alignment vertical="top"/>
    </xf>
    <xf numFmtId="0" fontId="19" fillId="0" borderId="0" xfId="5" applyFont="1" applyAlignment="1">
      <alignment horizontal="right"/>
    </xf>
    <xf numFmtId="0" fontId="18" fillId="0" borderId="0" xfId="5" applyFont="1"/>
    <xf numFmtId="0" fontId="15" fillId="0" borderId="0" xfId="5" applyFont="1" applyAlignment="1">
      <alignment horizontal="right"/>
    </xf>
    <xf numFmtId="4" fontId="16" fillId="0" borderId="2" xfId="5" applyNumberFormat="1" applyFont="1" applyBorder="1"/>
    <xf numFmtId="4" fontId="15" fillId="0" borderId="2" xfId="5" applyNumberFormat="1" applyFont="1" applyBorder="1"/>
    <xf numFmtId="0" fontId="20" fillId="0" borderId="0" xfId="5" applyFont="1" applyAlignment="1">
      <alignment vertical="top"/>
    </xf>
    <xf numFmtId="0" fontId="21" fillId="0" borderId="0" xfId="5" applyFont="1" applyAlignment="1">
      <alignment vertical="top"/>
    </xf>
    <xf numFmtId="4" fontId="22" fillId="0" borderId="0" xfId="5" applyNumberFormat="1" applyFont="1" applyAlignment="1">
      <alignment vertical="top"/>
    </xf>
    <xf numFmtId="4" fontId="21" fillId="0" borderId="0" xfId="5" applyNumberFormat="1" applyFont="1" applyAlignment="1">
      <alignment vertical="top"/>
    </xf>
    <xf numFmtId="4" fontId="18" fillId="0" borderId="0" xfId="5" applyNumberFormat="1" applyFont="1" applyAlignment="1">
      <alignment horizontal="right"/>
    </xf>
    <xf numFmtId="0" fontId="17" fillId="0" borderId="0" xfId="5" applyFont="1" applyAlignment="1">
      <alignment vertical="center"/>
    </xf>
    <xf numFmtId="4" fontId="18" fillId="0" borderId="0" xfId="5" applyNumberFormat="1" applyFont="1" applyAlignment="1">
      <alignment vertical="center"/>
    </xf>
    <xf numFmtId="4" fontId="17" fillId="0" borderId="0" xfId="5" applyNumberFormat="1" applyFont="1" applyAlignment="1">
      <alignment vertical="center"/>
    </xf>
    <xf numFmtId="0" fontId="18" fillId="0" borderId="0" xfId="0" applyFont="1"/>
    <xf numFmtId="4" fontId="16" fillId="0" borderId="3" xfId="5" applyNumberFormat="1" applyFont="1" applyBorder="1"/>
    <xf numFmtId="4" fontId="15" fillId="0" borderId="3" xfId="5" applyNumberFormat="1" applyFont="1" applyBorder="1"/>
    <xf numFmtId="4" fontId="1" fillId="0" borderId="0" xfId="0" applyNumberFormat="1" applyFont="1"/>
    <xf numFmtId="4" fontId="0" fillId="0" borderId="0" xfId="0" applyNumberFormat="1"/>
  </cellXfs>
  <cellStyles count="6">
    <cellStyle name="Normale" xfId="0" builtinId="0"/>
    <cellStyle name="Normale 2 2" xfId="5" xr:uid="{4734FBE0-C5EF-441C-A3CB-21FA85E480B6}"/>
    <cellStyle name="Percentuale" xfId="1" builtinId="5"/>
    <cellStyle name="Percentuale 2" xfId="2" xr:uid="{C6BFA121-2B6B-4A31-9362-AE6B41AA73E2}"/>
    <cellStyle name="Percentuale 2 2" xfId="3" xr:uid="{C544FFF6-04AC-464D-86D7-80F7CA692E2C}"/>
    <cellStyle name="Percentuale 2 3" xfId="4" xr:uid="{E8A97CB5-41F1-4DA0-963A-C5BE1A7C65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37D2-F649-4D6C-AA5D-20F811C8019D}">
  <dimension ref="A1:J170"/>
  <sheetViews>
    <sheetView workbookViewId="0">
      <pane ySplit="1" topLeftCell="A123" activePane="bottomLeft" state="frozen"/>
      <selection pane="bottomLeft" activeCell="H135" sqref="H135"/>
    </sheetView>
  </sheetViews>
  <sheetFormatPr defaultRowHeight="15" x14ac:dyDescent="0.25"/>
  <cols>
    <col min="1" max="1" width="59.7109375" customWidth="1"/>
    <col min="2" max="3" width="12.7109375" style="9" customWidth="1"/>
    <col min="4" max="4" width="12.85546875" style="9" customWidth="1"/>
    <col min="5" max="5" width="9.28515625" customWidth="1"/>
    <col min="7" max="7" width="12" customWidth="1"/>
    <col min="8" max="9" width="10.5703125" bestFit="1" customWidth="1"/>
    <col min="10" max="10" width="11.85546875" customWidth="1"/>
  </cols>
  <sheetData>
    <row r="1" spans="1:5" ht="30" x14ac:dyDescent="0.25">
      <c r="A1" s="2" t="s">
        <v>17</v>
      </c>
      <c r="B1" s="13" t="s">
        <v>429</v>
      </c>
      <c r="C1" s="13" t="s">
        <v>421</v>
      </c>
      <c r="D1" s="13" t="s">
        <v>430</v>
      </c>
      <c r="E1" s="17" t="s">
        <v>420</v>
      </c>
    </row>
    <row r="2" spans="1:5" x14ac:dyDescent="0.25">
      <c r="A2" s="1" t="s">
        <v>16</v>
      </c>
    </row>
    <row r="3" spans="1:5" x14ac:dyDescent="0.25">
      <c r="A3" s="1" t="s">
        <v>16</v>
      </c>
    </row>
    <row r="4" spans="1:5" x14ac:dyDescent="0.25">
      <c r="A4" s="4" t="s">
        <v>18</v>
      </c>
      <c r="B4" s="11"/>
      <c r="C4" s="11"/>
      <c r="D4" s="11"/>
      <c r="E4" s="5"/>
    </row>
    <row r="5" spans="1:5" x14ac:dyDescent="0.25">
      <c r="A5" s="1" t="s">
        <v>16</v>
      </c>
    </row>
    <row r="6" spans="1:5" x14ac:dyDescent="0.25">
      <c r="A6" s="4" t="s">
        <v>19</v>
      </c>
      <c r="B6" s="11"/>
      <c r="C6" s="11"/>
      <c r="D6" s="11"/>
      <c r="E6" s="5"/>
    </row>
    <row r="7" spans="1:5" x14ac:dyDescent="0.25">
      <c r="A7" s="1" t="s">
        <v>16</v>
      </c>
    </row>
    <row r="8" spans="1:5" ht="30" x14ac:dyDescent="0.25">
      <c r="A8" s="15" t="s">
        <v>20</v>
      </c>
      <c r="B8" s="11"/>
      <c r="C8" s="11"/>
      <c r="D8" s="11"/>
      <c r="E8" s="5"/>
    </row>
    <row r="9" spans="1:5" hidden="1" x14ac:dyDescent="0.25">
      <c r="A9" s="1" t="s">
        <v>16</v>
      </c>
    </row>
    <row r="10" spans="1:5" hidden="1" x14ac:dyDescent="0.25">
      <c r="A10" s="4" t="s">
        <v>21</v>
      </c>
      <c r="B10" s="11"/>
      <c r="C10" s="11"/>
      <c r="D10" s="11"/>
      <c r="E10" s="5"/>
    </row>
    <row r="11" spans="1:5" hidden="1" x14ac:dyDescent="0.25">
      <c r="A11" s="1" t="s">
        <v>22</v>
      </c>
      <c r="B11" s="9">
        <v>23435607</v>
      </c>
      <c r="C11" s="9">
        <v>23286371</v>
      </c>
      <c r="D11" s="9">
        <v>149236</v>
      </c>
      <c r="E11">
        <v>1382232.25</v>
      </c>
    </row>
    <row r="12" spans="1:5" hidden="1" x14ac:dyDescent="0.25">
      <c r="A12" s="1" t="s">
        <v>23</v>
      </c>
      <c r="E12">
        <v>12031045.35</v>
      </c>
    </row>
    <row r="13" spans="1:5" hidden="1" x14ac:dyDescent="0.25">
      <c r="A13" s="1" t="s">
        <v>24</v>
      </c>
      <c r="E13">
        <v>403807.65</v>
      </c>
    </row>
    <row r="14" spans="1:5" hidden="1" x14ac:dyDescent="0.25">
      <c r="A14" s="4" t="s">
        <v>25</v>
      </c>
      <c r="B14" s="11">
        <v>23435607</v>
      </c>
      <c r="C14" s="11">
        <v>23286371</v>
      </c>
      <c r="D14" s="11">
        <v>149236</v>
      </c>
      <c r="E14" s="5">
        <v>13817085.25</v>
      </c>
    </row>
    <row r="15" spans="1:5" hidden="1" x14ac:dyDescent="0.25">
      <c r="A15" s="1" t="s">
        <v>16</v>
      </c>
    </row>
    <row r="16" spans="1:5" hidden="1" x14ac:dyDescent="0.25">
      <c r="A16" s="4" t="s">
        <v>26</v>
      </c>
      <c r="B16" s="11"/>
      <c r="C16" s="11"/>
      <c r="D16" s="11"/>
      <c r="E16" s="5"/>
    </row>
    <row r="17" spans="1:5" hidden="1" x14ac:dyDescent="0.25">
      <c r="A17" s="1" t="s">
        <v>27</v>
      </c>
      <c r="E17">
        <v>6222757.5300000003</v>
      </c>
    </row>
    <row r="18" spans="1:5" hidden="1" x14ac:dyDescent="0.25">
      <c r="A18" s="1" t="s">
        <v>28</v>
      </c>
      <c r="B18" s="9">
        <v>1232700</v>
      </c>
      <c r="C18" s="9">
        <v>1263936</v>
      </c>
      <c r="D18" s="9">
        <v>-31236</v>
      </c>
    </row>
    <row r="19" spans="1:5" hidden="1" x14ac:dyDescent="0.25">
      <c r="A19" s="4" t="s">
        <v>29</v>
      </c>
      <c r="B19" s="11">
        <v>1232700</v>
      </c>
      <c r="C19" s="11">
        <v>1263936</v>
      </c>
      <c r="D19" s="11">
        <v>-31236</v>
      </c>
      <c r="E19" s="5">
        <v>6222757.5300000003</v>
      </c>
    </row>
    <row r="20" spans="1:5" hidden="1" x14ac:dyDescent="0.25">
      <c r="A20" s="1" t="s">
        <v>16</v>
      </c>
    </row>
    <row r="21" spans="1:5" hidden="1" x14ac:dyDescent="0.25">
      <c r="A21" s="4" t="s">
        <v>30</v>
      </c>
      <c r="B21" s="11"/>
      <c r="C21" s="11"/>
      <c r="D21" s="11"/>
      <c r="E21" s="5"/>
    </row>
    <row r="22" spans="1:5" hidden="1" x14ac:dyDescent="0.25">
      <c r="A22" s="1" t="s">
        <v>31</v>
      </c>
      <c r="E22">
        <v>843080.15</v>
      </c>
    </row>
    <row r="23" spans="1:5" hidden="1" x14ac:dyDescent="0.25">
      <c r="A23" s="1" t="s">
        <v>32</v>
      </c>
      <c r="E23">
        <v>2126550.42</v>
      </c>
    </row>
    <row r="24" spans="1:5" hidden="1" x14ac:dyDescent="0.25">
      <c r="A24" s="1" t="s">
        <v>33</v>
      </c>
      <c r="E24">
        <v>46339.69</v>
      </c>
    </row>
    <row r="25" spans="1:5" hidden="1" x14ac:dyDescent="0.25">
      <c r="A25" s="1" t="s">
        <v>34</v>
      </c>
    </row>
    <row r="26" spans="1:5" hidden="1" x14ac:dyDescent="0.25">
      <c r="A26" s="4" t="s">
        <v>35</v>
      </c>
      <c r="B26" s="11"/>
      <c r="C26" s="11"/>
      <c r="D26" s="11"/>
      <c r="E26" s="5">
        <v>3015970.26</v>
      </c>
    </row>
    <row r="27" spans="1:5" hidden="1" x14ac:dyDescent="0.25">
      <c r="A27" s="1" t="s">
        <v>16</v>
      </c>
    </row>
    <row r="28" spans="1:5" hidden="1" x14ac:dyDescent="0.25">
      <c r="A28" s="4" t="s">
        <v>36</v>
      </c>
      <c r="B28" s="11"/>
      <c r="C28" s="11"/>
      <c r="D28" s="11"/>
      <c r="E28" s="5"/>
    </row>
    <row r="29" spans="1:5" hidden="1" x14ac:dyDescent="0.25">
      <c r="A29" s="1" t="s">
        <v>37</v>
      </c>
    </row>
    <row r="30" spans="1:5" hidden="1" x14ac:dyDescent="0.25">
      <c r="A30" s="1" t="s">
        <v>38</v>
      </c>
    </row>
    <row r="31" spans="1:5" hidden="1" x14ac:dyDescent="0.25">
      <c r="A31" s="1" t="s">
        <v>39</v>
      </c>
    </row>
    <row r="32" spans="1:5" hidden="1" x14ac:dyDescent="0.25">
      <c r="A32" s="1" t="s">
        <v>40</v>
      </c>
    </row>
    <row r="33" spans="1:5" hidden="1" x14ac:dyDescent="0.25">
      <c r="A33" s="4" t="s">
        <v>41</v>
      </c>
      <c r="B33" s="11"/>
      <c r="C33" s="11"/>
      <c r="D33" s="11"/>
      <c r="E33" s="5"/>
    </row>
    <row r="34" spans="1:5" hidden="1" x14ac:dyDescent="0.25">
      <c r="A34" s="4" t="s">
        <v>43</v>
      </c>
      <c r="B34" s="11">
        <v>24668307</v>
      </c>
      <c r="C34" s="11">
        <v>24550307</v>
      </c>
      <c r="D34" s="11">
        <v>118000</v>
      </c>
      <c r="E34" s="5">
        <v>23055813.039999999</v>
      </c>
    </row>
    <row r="35" spans="1:5" hidden="1" x14ac:dyDescent="0.25">
      <c r="A35" s="1" t="s">
        <v>16</v>
      </c>
    </row>
    <row r="36" spans="1:5" hidden="1" x14ac:dyDescent="0.25">
      <c r="A36" s="4" t="s">
        <v>44</v>
      </c>
      <c r="B36" s="11"/>
      <c r="C36" s="11"/>
      <c r="D36" s="11"/>
      <c r="E36" s="5"/>
    </row>
    <row r="37" spans="1:5" hidden="1" x14ac:dyDescent="0.25">
      <c r="A37" s="1" t="s">
        <v>45</v>
      </c>
    </row>
    <row r="38" spans="1:5" hidden="1" x14ac:dyDescent="0.25">
      <c r="A38" s="1" t="s">
        <v>46</v>
      </c>
    </row>
    <row r="39" spans="1:5" hidden="1" x14ac:dyDescent="0.25">
      <c r="A39" s="1" t="s">
        <v>47</v>
      </c>
    </row>
    <row r="40" spans="1:5" hidden="1" x14ac:dyDescent="0.25">
      <c r="A40" s="1" t="s">
        <v>48</v>
      </c>
    </row>
    <row r="41" spans="1:5" hidden="1" x14ac:dyDescent="0.25">
      <c r="A41" s="1" t="s">
        <v>49</v>
      </c>
    </row>
    <row r="42" spans="1:5" hidden="1" x14ac:dyDescent="0.25">
      <c r="A42" s="1" t="s">
        <v>50</v>
      </c>
    </row>
    <row r="43" spans="1:5" hidden="1" x14ac:dyDescent="0.25">
      <c r="A43" s="1" t="s">
        <v>51</v>
      </c>
    </row>
    <row r="44" spans="1:5" hidden="1" x14ac:dyDescent="0.25">
      <c r="A44" s="4" t="s">
        <v>53</v>
      </c>
      <c r="B44" s="11"/>
      <c r="C44" s="11"/>
      <c r="D44" s="11"/>
      <c r="E44" s="5"/>
    </row>
    <row r="45" spans="1:5" hidden="1" x14ac:dyDescent="0.25">
      <c r="A45" s="4" t="s">
        <v>55</v>
      </c>
      <c r="B45" s="11"/>
      <c r="C45" s="11"/>
      <c r="D45" s="11"/>
      <c r="E45" s="5"/>
    </row>
    <row r="46" spans="1:5" hidden="1" x14ac:dyDescent="0.25">
      <c r="A46" s="1" t="s">
        <v>16</v>
      </c>
    </row>
    <row r="47" spans="1:5" hidden="1" x14ac:dyDescent="0.25">
      <c r="A47" s="4" t="s">
        <v>57</v>
      </c>
      <c r="B47" s="11"/>
      <c r="C47" s="11"/>
      <c r="D47" s="11"/>
      <c r="E47" s="5"/>
    </row>
    <row r="48" spans="1:5" x14ac:dyDescent="0.25">
      <c r="A48" s="4" t="s">
        <v>59</v>
      </c>
      <c r="B48" s="30">
        <v>24668307</v>
      </c>
      <c r="C48" s="11">
        <v>24550307</v>
      </c>
      <c r="D48" s="11">
        <v>118000</v>
      </c>
      <c r="E48" s="22">
        <f>D48/C48</f>
        <v>4.8064572064210843E-3</v>
      </c>
    </row>
    <row r="49" spans="1:5" x14ac:dyDescent="0.25">
      <c r="A49" s="1" t="s">
        <v>16</v>
      </c>
      <c r="B49" s="29"/>
    </row>
    <row r="50" spans="1:5" x14ac:dyDescent="0.25">
      <c r="A50" s="14" t="s">
        <v>60</v>
      </c>
      <c r="B50" s="30"/>
      <c r="C50" s="11"/>
      <c r="D50" s="11"/>
      <c r="E50" s="5"/>
    </row>
    <row r="51" spans="1:5" x14ac:dyDescent="0.25">
      <c r="A51" s="4" t="s">
        <v>60</v>
      </c>
      <c r="B51" s="30">
        <v>722725</v>
      </c>
      <c r="C51" s="11">
        <v>710997</v>
      </c>
      <c r="D51" s="11">
        <v>11728</v>
      </c>
      <c r="E51" s="22">
        <f>D51/C51</f>
        <v>1.6495146955613032E-2</v>
      </c>
    </row>
    <row r="52" spans="1:5" x14ac:dyDescent="0.25">
      <c r="A52" s="1" t="s">
        <v>16</v>
      </c>
      <c r="B52" s="29"/>
    </row>
    <row r="53" spans="1:5" x14ac:dyDescent="0.25">
      <c r="A53" s="14" t="s">
        <v>62</v>
      </c>
      <c r="B53" s="30"/>
      <c r="C53" s="11"/>
      <c r="D53" s="11"/>
      <c r="E53" s="5"/>
    </row>
    <row r="54" spans="1:5" x14ac:dyDescent="0.25">
      <c r="A54" s="4" t="s">
        <v>64</v>
      </c>
      <c r="B54" s="30">
        <v>108200</v>
      </c>
      <c r="C54" s="11">
        <v>108200</v>
      </c>
      <c r="D54" s="11"/>
      <c r="E54" s="22">
        <f>D54/C54</f>
        <v>0</v>
      </c>
    </row>
    <row r="55" spans="1:5" x14ac:dyDescent="0.25">
      <c r="A55" s="1" t="s">
        <v>16</v>
      </c>
      <c r="B55" s="29"/>
    </row>
    <row r="56" spans="1:5" x14ac:dyDescent="0.25">
      <c r="A56" s="14" t="s">
        <v>65</v>
      </c>
      <c r="B56" s="30"/>
      <c r="C56" s="11"/>
      <c r="D56" s="11"/>
      <c r="E56" s="5"/>
    </row>
    <row r="57" spans="1:5" x14ac:dyDescent="0.25">
      <c r="A57" s="1" t="s">
        <v>67</v>
      </c>
      <c r="B57" s="29">
        <v>71034</v>
      </c>
      <c r="C57" s="9">
        <v>78924</v>
      </c>
      <c r="D57" s="9">
        <v>-7890</v>
      </c>
      <c r="E57" s="23">
        <f t="shared" ref="E57:E64" si="0">D57/C57</f>
        <v>-9.9969590998935681E-2</v>
      </c>
    </row>
    <row r="58" spans="1:5" x14ac:dyDescent="0.25">
      <c r="A58" s="1" t="s">
        <v>69</v>
      </c>
      <c r="B58" s="29">
        <v>529662</v>
      </c>
      <c r="C58" s="9">
        <v>543950</v>
      </c>
      <c r="D58" s="9">
        <v>-14288</v>
      </c>
      <c r="E58" s="23">
        <f t="shared" si="0"/>
        <v>-2.6267120139718724E-2</v>
      </c>
    </row>
    <row r="59" spans="1:5" x14ac:dyDescent="0.25">
      <c r="A59" s="1" t="s">
        <v>71</v>
      </c>
      <c r="B59" s="29"/>
      <c r="C59" s="9">
        <v>2500</v>
      </c>
      <c r="D59" s="9">
        <v>-2500</v>
      </c>
      <c r="E59" s="23">
        <v>1</v>
      </c>
    </row>
    <row r="60" spans="1:5" x14ac:dyDescent="0.25">
      <c r="A60" s="1" t="s">
        <v>73</v>
      </c>
      <c r="B60" s="29">
        <v>10000</v>
      </c>
      <c r="C60" s="9">
        <v>10000</v>
      </c>
      <c r="E60" s="23">
        <f t="shared" si="0"/>
        <v>0</v>
      </c>
    </row>
    <row r="61" spans="1:5" x14ac:dyDescent="0.25">
      <c r="A61" s="1" t="s">
        <v>75</v>
      </c>
      <c r="B61" s="29">
        <v>93380</v>
      </c>
      <c r="C61" s="9">
        <v>93380</v>
      </c>
      <c r="E61" s="23">
        <f t="shared" si="0"/>
        <v>0</v>
      </c>
    </row>
    <row r="62" spans="1:5" x14ac:dyDescent="0.25">
      <c r="A62" s="1" t="s">
        <v>77</v>
      </c>
      <c r="B62" s="29">
        <v>405200</v>
      </c>
      <c r="C62" s="9">
        <v>411130</v>
      </c>
      <c r="D62" s="9">
        <v>-5930</v>
      </c>
      <c r="E62" s="23">
        <f t="shared" si="0"/>
        <v>-1.4423661615547393E-2</v>
      </c>
    </row>
    <row r="63" spans="1:5" x14ac:dyDescent="0.25">
      <c r="A63" s="1" t="s">
        <v>79</v>
      </c>
      <c r="B63" s="29">
        <v>130697</v>
      </c>
      <c r="C63" s="9">
        <v>127961</v>
      </c>
      <c r="D63" s="9">
        <v>2736</v>
      </c>
      <c r="E63" s="23">
        <f t="shared" si="0"/>
        <v>2.1381514680254139E-2</v>
      </c>
    </row>
    <row r="64" spans="1:5" x14ac:dyDescent="0.25">
      <c r="A64" s="4" t="s">
        <v>81</v>
      </c>
      <c r="B64" s="30">
        <v>1239973</v>
      </c>
      <c r="C64" s="11">
        <v>1267845</v>
      </c>
      <c r="D64" s="11">
        <v>-27872</v>
      </c>
      <c r="E64" s="22">
        <f t="shared" si="0"/>
        <v>-2.1983759844460483E-2</v>
      </c>
    </row>
    <row r="65" spans="1:8" x14ac:dyDescent="0.25">
      <c r="A65" s="1" t="s">
        <v>16</v>
      </c>
      <c r="B65" s="29"/>
    </row>
    <row r="66" spans="1:8" x14ac:dyDescent="0.25">
      <c r="A66" s="14" t="s">
        <v>82</v>
      </c>
      <c r="B66" s="30"/>
      <c r="C66" s="11"/>
      <c r="D66" s="11"/>
      <c r="E66" s="5"/>
    </row>
    <row r="67" spans="1:8" x14ac:dyDescent="0.25">
      <c r="A67" s="4" t="s">
        <v>82</v>
      </c>
      <c r="B67" s="30">
        <v>400000</v>
      </c>
      <c r="C67" s="11">
        <v>1162527</v>
      </c>
      <c r="D67" s="11">
        <v>-762527</v>
      </c>
      <c r="E67" s="22">
        <f t="shared" ref="E67" si="1">D67/C67</f>
        <v>-0.65592196998435304</v>
      </c>
    </row>
    <row r="68" spans="1:8" x14ac:dyDescent="0.25">
      <c r="A68" s="1" t="s">
        <v>16</v>
      </c>
      <c r="B68" s="29"/>
    </row>
    <row r="69" spans="1:8" x14ac:dyDescent="0.25">
      <c r="A69" s="4" t="s">
        <v>85</v>
      </c>
      <c r="B69" s="30">
        <v>27139205</v>
      </c>
      <c r="C69" s="11">
        <v>27799876</v>
      </c>
      <c r="D69" s="11">
        <v>-660671</v>
      </c>
      <c r="E69" s="22">
        <f t="shared" ref="E69" si="2">D69/C69</f>
        <v>-2.3765249888164967E-2</v>
      </c>
    </row>
    <row r="70" spans="1:8" x14ac:dyDescent="0.25">
      <c r="A70" s="1" t="s">
        <v>16</v>
      </c>
      <c r="B70" s="29"/>
    </row>
    <row r="71" spans="1:8" ht="30" x14ac:dyDescent="0.25">
      <c r="A71" s="16" t="s">
        <v>86</v>
      </c>
      <c r="B71" s="30"/>
      <c r="C71" s="11"/>
      <c r="D71" s="11"/>
      <c r="E71" s="5"/>
    </row>
    <row r="72" spans="1:8" ht="30" x14ac:dyDescent="0.25">
      <c r="A72" s="16" t="s">
        <v>87</v>
      </c>
      <c r="B72" s="30"/>
      <c r="C72" s="11"/>
      <c r="D72" s="11"/>
      <c r="E72" s="5"/>
    </row>
    <row r="73" spans="1:8" x14ac:dyDescent="0.25">
      <c r="A73" s="14" t="s">
        <v>88</v>
      </c>
      <c r="B73" s="30"/>
      <c r="C73" s="11"/>
      <c r="D73" s="11"/>
      <c r="E73" s="5"/>
    </row>
    <row r="74" spans="1:8" x14ac:dyDescent="0.25">
      <c r="A74" s="1" t="s">
        <v>89</v>
      </c>
      <c r="B74" s="29">
        <v>12556186</v>
      </c>
      <c r="C74" s="9">
        <v>10577479</v>
      </c>
      <c r="D74" s="9">
        <v>1978707</v>
      </c>
      <c r="E74" s="25">
        <f t="shared" ref="E74" si="3">D74/C74</f>
        <v>0.18706792043737455</v>
      </c>
    </row>
    <row r="75" spans="1:8" x14ac:dyDescent="0.25">
      <c r="A75" s="1" t="s">
        <v>90</v>
      </c>
      <c r="B75" s="29"/>
      <c r="E75" s="27"/>
    </row>
    <row r="76" spans="1:8" x14ac:dyDescent="0.25">
      <c r="A76" s="4" t="s">
        <v>92</v>
      </c>
      <c r="B76" s="30">
        <v>12556186</v>
      </c>
      <c r="C76" s="11">
        <v>10577479</v>
      </c>
      <c r="D76" s="11">
        <v>1978707</v>
      </c>
      <c r="E76" s="26">
        <f t="shared" ref="E76" si="4">D76/C76</f>
        <v>0.18706792043737455</v>
      </c>
    </row>
    <row r="77" spans="1:8" x14ac:dyDescent="0.25">
      <c r="A77" s="1" t="s">
        <v>16</v>
      </c>
      <c r="B77" s="29"/>
    </row>
    <row r="78" spans="1:8" x14ac:dyDescent="0.25">
      <c r="A78" s="1" t="s">
        <v>93</v>
      </c>
      <c r="B78" s="29"/>
    </row>
    <row r="79" spans="1:8" x14ac:dyDescent="0.25">
      <c r="A79" s="4" t="s">
        <v>93</v>
      </c>
      <c r="B79" s="30">
        <v>39695391</v>
      </c>
      <c r="C79" s="11">
        <v>38377355</v>
      </c>
      <c r="D79" s="11">
        <v>1318036</v>
      </c>
      <c r="E79" s="22">
        <f t="shared" ref="E79" si="5">D79/C79</f>
        <v>3.4344107351848507E-2</v>
      </c>
      <c r="G79" s="40"/>
      <c r="H79" s="40"/>
    </row>
    <row r="80" spans="1:8" x14ac:dyDescent="0.25">
      <c r="A80" s="1" t="s">
        <v>16</v>
      </c>
      <c r="B80" s="29"/>
    </row>
    <row r="81" spans="1:8" x14ac:dyDescent="0.25">
      <c r="A81" s="4" t="s">
        <v>95</v>
      </c>
      <c r="B81" s="30"/>
      <c r="C81" s="11"/>
      <c r="D81" s="11"/>
      <c r="E81" s="5"/>
    </row>
    <row r="82" spans="1:8" x14ac:dyDescent="0.25">
      <c r="A82" s="1" t="s">
        <v>16</v>
      </c>
      <c r="B82" s="29"/>
    </row>
    <row r="83" spans="1:8" x14ac:dyDescent="0.25">
      <c r="A83" s="14" t="s">
        <v>96</v>
      </c>
      <c r="B83" s="30"/>
      <c r="C83" s="11"/>
      <c r="D83" s="11"/>
      <c r="E83" s="5"/>
    </row>
    <row r="84" spans="1:8" x14ac:dyDescent="0.25">
      <c r="A84" s="1" t="s">
        <v>97</v>
      </c>
      <c r="B84" s="29">
        <v>6363384</v>
      </c>
      <c r="C84" s="9">
        <v>6148724</v>
      </c>
      <c r="D84" s="9">
        <v>214660</v>
      </c>
      <c r="E84" s="23">
        <f t="shared" ref="E84:E89" si="6">D84/C84</f>
        <v>3.491130842756969E-2</v>
      </c>
    </row>
    <row r="85" spans="1:8" x14ac:dyDescent="0.25">
      <c r="A85" s="1" t="s">
        <v>98</v>
      </c>
      <c r="B85" s="29">
        <v>548874</v>
      </c>
      <c r="C85" s="9">
        <v>577852</v>
      </c>
      <c r="D85" s="9">
        <v>-28978</v>
      </c>
      <c r="E85" s="23">
        <f t="shared" si="6"/>
        <v>-5.0147788707143003E-2</v>
      </c>
    </row>
    <row r="86" spans="1:8" x14ac:dyDescent="0.25">
      <c r="A86" s="1" t="s">
        <v>99</v>
      </c>
      <c r="B86" s="29">
        <v>4189953</v>
      </c>
      <c r="C86" s="9">
        <v>4176294</v>
      </c>
      <c r="D86" s="9">
        <v>13659</v>
      </c>
      <c r="E86" s="23">
        <f t="shared" si="6"/>
        <v>3.2706030753582005E-3</v>
      </c>
      <c r="H86" s="40"/>
    </row>
    <row r="87" spans="1:8" x14ac:dyDescent="0.25">
      <c r="A87" s="1" t="s">
        <v>100</v>
      </c>
      <c r="B87" s="29">
        <v>28054</v>
      </c>
      <c r="C87" s="9">
        <v>38708</v>
      </c>
      <c r="D87" s="9">
        <v>-10654</v>
      </c>
      <c r="E87" s="23">
        <f t="shared" si="6"/>
        <v>-0.27524026041128447</v>
      </c>
    </row>
    <row r="88" spans="1:8" x14ac:dyDescent="0.25">
      <c r="A88" s="1" t="s">
        <v>101</v>
      </c>
      <c r="B88" s="29"/>
      <c r="E88" s="22"/>
    </row>
    <row r="89" spans="1:8" x14ac:dyDescent="0.25">
      <c r="A89" s="4" t="s">
        <v>103</v>
      </c>
      <c r="B89" s="30">
        <v>11130265</v>
      </c>
      <c r="C89" s="11">
        <v>10941578</v>
      </c>
      <c r="D89" s="11">
        <v>188687</v>
      </c>
      <c r="E89" s="22">
        <f t="shared" si="6"/>
        <v>1.7244953150267722E-2</v>
      </c>
    </row>
    <row r="90" spans="1:8" x14ac:dyDescent="0.25">
      <c r="A90" s="1" t="s">
        <v>16</v>
      </c>
      <c r="B90" s="29"/>
    </row>
    <row r="91" spans="1:8" x14ac:dyDescent="0.25">
      <c r="A91" s="14" t="s">
        <v>104</v>
      </c>
      <c r="B91" s="30"/>
      <c r="C91" s="11"/>
      <c r="D91" s="11"/>
      <c r="E91" s="5"/>
    </row>
    <row r="92" spans="1:8" x14ac:dyDescent="0.25">
      <c r="A92" s="1" t="s">
        <v>105</v>
      </c>
      <c r="B92" s="29">
        <v>3554273</v>
      </c>
      <c r="C92" s="9">
        <v>3564273</v>
      </c>
      <c r="D92" s="9">
        <v>-10000</v>
      </c>
      <c r="E92" s="23">
        <f t="shared" ref="E92:E103" si="7">D92/C92</f>
        <v>-2.8056212304725255E-3</v>
      </c>
    </row>
    <row r="93" spans="1:8" x14ac:dyDescent="0.25">
      <c r="A93" s="1" t="s">
        <v>106</v>
      </c>
      <c r="B93" s="29">
        <v>113300</v>
      </c>
      <c r="C93" s="9">
        <v>113300</v>
      </c>
      <c r="E93" s="23">
        <f t="shared" si="7"/>
        <v>0</v>
      </c>
    </row>
    <row r="94" spans="1:8" x14ac:dyDescent="0.25">
      <c r="A94" s="1" t="s">
        <v>107</v>
      </c>
      <c r="B94" s="29">
        <v>187263</v>
      </c>
      <c r="C94" s="9">
        <v>150461</v>
      </c>
      <c r="D94" s="9">
        <v>36802</v>
      </c>
      <c r="E94" s="23">
        <f t="shared" si="7"/>
        <v>0.24459494486943462</v>
      </c>
    </row>
    <row r="95" spans="1:8" x14ac:dyDescent="0.25">
      <c r="A95" s="1" t="s">
        <v>108</v>
      </c>
      <c r="B95" s="29">
        <v>738330</v>
      </c>
      <c r="C95" s="9">
        <v>838136</v>
      </c>
      <c r="D95" s="9">
        <v>-99806</v>
      </c>
      <c r="E95" s="23">
        <f t="shared" si="7"/>
        <v>-0.11908091288287342</v>
      </c>
    </row>
    <row r="96" spans="1:8" x14ac:dyDescent="0.25">
      <c r="A96" s="1" t="s">
        <v>109</v>
      </c>
      <c r="B96" s="29">
        <v>140000</v>
      </c>
      <c r="C96" s="9">
        <v>160000</v>
      </c>
      <c r="D96" s="9">
        <v>-20000</v>
      </c>
      <c r="E96" s="23">
        <f t="shared" si="7"/>
        <v>-0.125</v>
      </c>
    </row>
    <row r="97" spans="1:5" x14ac:dyDescent="0.25">
      <c r="A97" s="1" t="s">
        <v>110</v>
      </c>
      <c r="B97" s="29">
        <v>19195</v>
      </c>
      <c r="C97" s="9">
        <v>32338</v>
      </c>
      <c r="D97" s="9">
        <v>-13143</v>
      </c>
      <c r="E97" s="23">
        <f t="shared" si="7"/>
        <v>-0.40642587667759295</v>
      </c>
    </row>
    <row r="98" spans="1:5" x14ac:dyDescent="0.25">
      <c r="A98" s="1" t="s">
        <v>111</v>
      </c>
      <c r="B98" s="29">
        <v>2500000</v>
      </c>
      <c r="C98" s="9">
        <v>2500000</v>
      </c>
      <c r="E98" s="23">
        <f t="shared" si="7"/>
        <v>0</v>
      </c>
    </row>
    <row r="99" spans="1:5" x14ac:dyDescent="0.25">
      <c r="A99" s="1" t="s">
        <v>112</v>
      </c>
      <c r="B99" s="29">
        <v>1489839</v>
      </c>
      <c r="C99" s="9">
        <v>1389244</v>
      </c>
      <c r="D99" s="9">
        <v>100595</v>
      </c>
      <c r="E99" s="23">
        <f t="shared" si="7"/>
        <v>7.2409886240286089E-2</v>
      </c>
    </row>
    <row r="100" spans="1:5" x14ac:dyDescent="0.25">
      <c r="A100" s="1" t="s">
        <v>113</v>
      </c>
      <c r="B100" s="29">
        <v>37067</v>
      </c>
      <c r="C100" s="9">
        <v>42067</v>
      </c>
      <c r="D100" s="9">
        <v>-5000</v>
      </c>
      <c r="E100" s="23">
        <f t="shared" si="7"/>
        <v>-0.11885801221860366</v>
      </c>
    </row>
    <row r="101" spans="1:5" x14ac:dyDescent="0.25">
      <c r="A101" s="1" t="s">
        <v>114</v>
      </c>
      <c r="B101" s="29"/>
      <c r="E101" s="23"/>
    </row>
    <row r="102" spans="1:5" x14ac:dyDescent="0.25">
      <c r="A102" s="1" t="s">
        <v>115</v>
      </c>
      <c r="B102" s="29">
        <v>615100</v>
      </c>
      <c r="C102" s="9">
        <v>601798</v>
      </c>
      <c r="D102" s="9">
        <v>13302</v>
      </c>
      <c r="E102" s="23">
        <f t="shared" si="7"/>
        <v>2.2103762392031878E-2</v>
      </c>
    </row>
    <row r="103" spans="1:5" x14ac:dyDescent="0.25">
      <c r="A103" s="1" t="s">
        <v>116</v>
      </c>
      <c r="B103" s="29">
        <v>130993</v>
      </c>
      <c r="C103" s="9">
        <v>129379</v>
      </c>
      <c r="D103" s="9">
        <v>1614</v>
      </c>
      <c r="E103" s="23">
        <f t="shared" si="7"/>
        <v>1.2474976619080376E-2</v>
      </c>
    </row>
    <row r="104" spans="1:5" x14ac:dyDescent="0.25">
      <c r="A104" s="1" t="s">
        <v>117</v>
      </c>
      <c r="B104" s="29"/>
    </row>
    <row r="105" spans="1:5" x14ac:dyDescent="0.25">
      <c r="A105" s="4" t="s">
        <v>119</v>
      </c>
      <c r="B105" s="30">
        <v>9525360</v>
      </c>
      <c r="C105" s="11">
        <v>9520996</v>
      </c>
      <c r="D105" s="11">
        <v>4364</v>
      </c>
      <c r="E105" s="22">
        <f t="shared" ref="E105" si="8">D105/C105</f>
        <v>4.5835540735444062E-4</v>
      </c>
    </row>
    <row r="106" spans="1:5" x14ac:dyDescent="0.25">
      <c r="A106" s="1" t="s">
        <v>16</v>
      </c>
      <c r="B106" s="29"/>
    </row>
    <row r="107" spans="1:5" x14ac:dyDescent="0.25">
      <c r="A107" s="14" t="s">
        <v>120</v>
      </c>
      <c r="B107" s="30"/>
      <c r="C107" s="11"/>
      <c r="D107" s="11"/>
      <c r="E107" s="5"/>
    </row>
    <row r="108" spans="1:5" x14ac:dyDescent="0.25">
      <c r="A108" s="1" t="s">
        <v>121</v>
      </c>
      <c r="B108" s="29">
        <v>460589</v>
      </c>
      <c r="C108" s="9">
        <v>483998</v>
      </c>
      <c r="D108" s="9">
        <v>-23409</v>
      </c>
      <c r="E108" s="23">
        <f t="shared" ref="E108:E117" si="9">D108/C108</f>
        <v>-4.8365902338439418E-2</v>
      </c>
    </row>
    <row r="109" spans="1:5" x14ac:dyDescent="0.25">
      <c r="A109" s="1" t="s">
        <v>122</v>
      </c>
      <c r="B109" s="29">
        <v>117989</v>
      </c>
      <c r="C109" s="9">
        <v>112513</v>
      </c>
      <c r="D109" s="9">
        <v>5476</v>
      </c>
      <c r="E109" s="23">
        <f t="shared" si="9"/>
        <v>4.8669931474585162E-2</v>
      </c>
    </row>
    <row r="110" spans="1:5" x14ac:dyDescent="0.25">
      <c r="A110" s="1" t="s">
        <v>123</v>
      </c>
      <c r="B110" s="29">
        <v>136055</v>
      </c>
      <c r="C110" s="9">
        <v>136055</v>
      </c>
      <c r="E110" s="23">
        <f t="shared" si="9"/>
        <v>0</v>
      </c>
    </row>
    <row r="111" spans="1:5" x14ac:dyDescent="0.25">
      <c r="A111" s="1" t="s">
        <v>124</v>
      </c>
      <c r="B111" s="29">
        <v>82000</v>
      </c>
      <c r="C111" s="9">
        <v>85570</v>
      </c>
      <c r="D111" s="9">
        <v>-3570</v>
      </c>
      <c r="E111" s="23">
        <f t="shared" si="9"/>
        <v>-4.1720229052237934E-2</v>
      </c>
    </row>
    <row r="112" spans="1:5" x14ac:dyDescent="0.25">
      <c r="A112" s="1" t="s">
        <v>125</v>
      </c>
      <c r="B112" s="29">
        <v>229700</v>
      </c>
      <c r="C112" s="9">
        <v>213000</v>
      </c>
      <c r="D112" s="9">
        <v>16700</v>
      </c>
      <c r="E112" s="23">
        <f t="shared" si="9"/>
        <v>7.8403755868544603E-2</v>
      </c>
    </row>
    <row r="113" spans="1:5" x14ac:dyDescent="0.25">
      <c r="A113" s="1" t="s">
        <v>126</v>
      </c>
      <c r="B113" s="29">
        <v>391807</v>
      </c>
      <c r="C113" s="9">
        <v>358404</v>
      </c>
      <c r="D113" s="9">
        <v>33403</v>
      </c>
      <c r="E113" s="23">
        <f t="shared" si="9"/>
        <v>9.3199294650729347E-2</v>
      </c>
    </row>
    <row r="114" spans="1:5" x14ac:dyDescent="0.25">
      <c r="A114" s="1" t="s">
        <v>127</v>
      </c>
      <c r="B114" s="29">
        <v>92251</v>
      </c>
      <c r="C114" s="9">
        <v>96430</v>
      </c>
      <c r="D114" s="9">
        <v>-4179</v>
      </c>
      <c r="E114" s="23">
        <f t="shared" si="9"/>
        <v>-4.3337135746137095E-2</v>
      </c>
    </row>
    <row r="115" spans="1:5" x14ac:dyDescent="0.25">
      <c r="A115" s="1" t="s">
        <v>128</v>
      </c>
      <c r="B115" s="29">
        <v>967200</v>
      </c>
      <c r="C115" s="9">
        <v>949700</v>
      </c>
      <c r="D115" s="9">
        <v>17500</v>
      </c>
      <c r="E115" s="23">
        <f t="shared" si="9"/>
        <v>1.8426871643676949E-2</v>
      </c>
    </row>
    <row r="116" spans="1:5" x14ac:dyDescent="0.25">
      <c r="A116" s="1" t="s">
        <v>129</v>
      </c>
      <c r="B116" s="29">
        <v>25256</v>
      </c>
      <c r="C116" s="9">
        <v>13300</v>
      </c>
      <c r="D116" s="9">
        <v>11956</v>
      </c>
      <c r="E116" s="23">
        <f t="shared" si="9"/>
        <v>0.89894736842105261</v>
      </c>
    </row>
    <row r="117" spans="1:5" x14ac:dyDescent="0.25">
      <c r="A117" s="4" t="s">
        <v>131</v>
      </c>
      <c r="B117" s="30">
        <v>2502847</v>
      </c>
      <c r="C117" s="11">
        <v>2448970</v>
      </c>
      <c r="D117" s="11">
        <v>53877</v>
      </c>
      <c r="E117" s="22">
        <f t="shared" si="9"/>
        <v>2.1999861166122899E-2</v>
      </c>
    </row>
    <row r="118" spans="1:5" s="19" customFormat="1" x14ac:dyDescent="0.25">
      <c r="A118" s="20"/>
      <c r="B118" s="30"/>
      <c r="C118" s="21"/>
      <c r="D118" s="21"/>
      <c r="E118" s="22"/>
    </row>
    <row r="119" spans="1:5" x14ac:dyDescent="0.25">
      <c r="A119" s="24" t="s">
        <v>133</v>
      </c>
      <c r="B119" s="41">
        <v>101844</v>
      </c>
      <c r="C119" s="41">
        <v>141483</v>
      </c>
      <c r="D119" s="41">
        <v>-39639</v>
      </c>
      <c r="E119" s="22">
        <f>D119/C119</f>
        <v>-0.28016793537032719</v>
      </c>
    </row>
    <row r="120" spans="1:5" x14ac:dyDescent="0.25">
      <c r="A120" s="1" t="s">
        <v>16</v>
      </c>
      <c r="B120" s="41"/>
      <c r="C120" s="41"/>
      <c r="D120" s="41"/>
    </row>
    <row r="121" spans="1:5" x14ac:dyDescent="0.25">
      <c r="A121" s="14" t="s">
        <v>134</v>
      </c>
      <c r="B121" s="40"/>
      <c r="C121" s="40"/>
      <c r="D121" s="40"/>
      <c r="E121" s="5"/>
    </row>
    <row r="122" spans="1:5" x14ac:dyDescent="0.25">
      <c r="A122" s="4" t="s">
        <v>134</v>
      </c>
      <c r="B122" s="41">
        <v>357526</v>
      </c>
      <c r="C122" s="41">
        <v>300000</v>
      </c>
      <c r="D122" s="41">
        <v>57526</v>
      </c>
      <c r="E122" s="22">
        <f t="shared" ref="E122" si="10">D122/C122</f>
        <v>0.19175333333333333</v>
      </c>
    </row>
    <row r="123" spans="1:5" x14ac:dyDescent="0.25">
      <c r="A123" s="1" t="s">
        <v>16</v>
      </c>
      <c r="B123" s="41"/>
      <c r="C123" s="41"/>
      <c r="D123" s="41"/>
    </row>
    <row r="124" spans="1:5" x14ac:dyDescent="0.25">
      <c r="A124" s="4" t="s">
        <v>137</v>
      </c>
      <c r="B124" s="41">
        <v>23617842</v>
      </c>
      <c r="C124" s="41">
        <v>23353027</v>
      </c>
      <c r="D124" s="41">
        <v>264815</v>
      </c>
      <c r="E124" s="22">
        <f t="shared" ref="E124" si="11">D124/C124</f>
        <v>1.1339643464635228E-2</v>
      </c>
    </row>
    <row r="125" spans="1:5" x14ac:dyDescent="0.25">
      <c r="A125" s="1" t="s">
        <v>16</v>
      </c>
      <c r="B125" s="41"/>
      <c r="C125" s="41"/>
      <c r="D125" s="41"/>
      <c r="E125" s="55"/>
    </row>
    <row r="126" spans="1:5" x14ac:dyDescent="0.25">
      <c r="A126" s="4" t="s">
        <v>138</v>
      </c>
      <c r="B126" s="54"/>
      <c r="C126" s="54"/>
      <c r="D126" s="54"/>
      <c r="E126" s="5"/>
    </row>
    <row r="127" spans="1:5" x14ac:dyDescent="0.25">
      <c r="A127" s="1" t="s">
        <v>16</v>
      </c>
      <c r="B127" s="41"/>
      <c r="C127" s="41"/>
      <c r="D127" s="41"/>
    </row>
    <row r="128" spans="1:5" x14ac:dyDescent="0.25">
      <c r="A128" s="14" t="s">
        <v>139</v>
      </c>
      <c r="B128" s="40"/>
      <c r="C128" s="40"/>
      <c r="D128" s="40"/>
      <c r="E128" s="5"/>
    </row>
    <row r="129" spans="1:10" x14ac:dyDescent="0.25">
      <c r="A129" s="1" t="s">
        <v>16</v>
      </c>
      <c r="B129" s="41"/>
      <c r="C129" s="41"/>
      <c r="D129" s="41"/>
    </row>
    <row r="130" spans="1:10" x14ac:dyDescent="0.25">
      <c r="A130" s="1" t="s">
        <v>140</v>
      </c>
      <c r="B130" s="40">
        <v>3057689</v>
      </c>
      <c r="C130" s="40">
        <v>3915967</v>
      </c>
      <c r="D130" s="40">
        <v>-858278</v>
      </c>
      <c r="E130" s="23">
        <f t="shared" ref="E130" si="12">D130/C130</f>
        <v>-0.21917396137403608</v>
      </c>
    </row>
    <row r="131" spans="1:10" x14ac:dyDescent="0.25">
      <c r="A131" s="1" t="s">
        <v>141</v>
      </c>
      <c r="B131" s="40"/>
      <c r="C131" s="40"/>
      <c r="D131" s="40"/>
    </row>
    <row r="132" spans="1:10" x14ac:dyDescent="0.25">
      <c r="A132" s="1" t="s">
        <v>142</v>
      </c>
      <c r="B132" s="40">
        <v>72500</v>
      </c>
      <c r="C132" s="40">
        <v>42500</v>
      </c>
      <c r="D132" s="40">
        <v>30000</v>
      </c>
      <c r="E132" s="23">
        <f t="shared" ref="E132:E133" si="13">D132/C132</f>
        <v>0.70588235294117652</v>
      </c>
    </row>
    <row r="133" spans="1:10" x14ac:dyDescent="0.25">
      <c r="A133" s="4" t="s">
        <v>144</v>
      </c>
      <c r="B133" s="41">
        <v>3130189</v>
      </c>
      <c r="C133" s="41">
        <v>3958467</v>
      </c>
      <c r="D133" s="41">
        <v>-828278</v>
      </c>
      <c r="E133" s="22">
        <f t="shared" si="13"/>
        <v>-0.20924211317158889</v>
      </c>
    </row>
    <row r="134" spans="1:10" x14ac:dyDescent="0.25">
      <c r="A134" s="1" t="s">
        <v>16</v>
      </c>
      <c r="B134" s="41"/>
      <c r="C134" s="41"/>
      <c r="D134" s="41"/>
    </row>
    <row r="135" spans="1:10" x14ac:dyDescent="0.25">
      <c r="A135" s="14" t="s">
        <v>145</v>
      </c>
      <c r="B135" s="40"/>
      <c r="C135" s="40"/>
      <c r="D135" s="40"/>
      <c r="E135" s="5"/>
    </row>
    <row r="136" spans="1:10" x14ac:dyDescent="0.25">
      <c r="A136" s="1" t="s">
        <v>16</v>
      </c>
      <c r="B136" s="41"/>
      <c r="C136" s="41"/>
      <c r="D136" s="41"/>
    </row>
    <row r="137" spans="1:10" x14ac:dyDescent="0.25">
      <c r="A137" s="1" t="s">
        <v>140</v>
      </c>
      <c r="B137" s="40">
        <v>11880558</v>
      </c>
      <c r="C137" s="40">
        <v>9680226</v>
      </c>
      <c r="D137" s="40">
        <v>2200332</v>
      </c>
      <c r="E137" s="25">
        <f t="shared" ref="E137" si="14">D137/C137</f>
        <v>0.22730171795575846</v>
      </c>
    </row>
    <row r="138" spans="1:10" x14ac:dyDescent="0.25">
      <c r="A138" s="1" t="s">
        <v>141</v>
      </c>
      <c r="B138" s="40"/>
      <c r="C138" s="40">
        <v>142076</v>
      </c>
      <c r="D138" s="40">
        <v>-142076</v>
      </c>
      <c r="E138" s="25">
        <v>1</v>
      </c>
    </row>
    <row r="139" spans="1:10" x14ac:dyDescent="0.25">
      <c r="A139" s="1" t="s">
        <v>142</v>
      </c>
      <c r="B139" s="40">
        <v>238846</v>
      </c>
      <c r="C139" s="40">
        <v>386477</v>
      </c>
      <c r="D139" s="40">
        <v>-147631</v>
      </c>
      <c r="E139" s="25">
        <v>1</v>
      </c>
    </row>
    <row r="140" spans="1:10" x14ac:dyDescent="0.25">
      <c r="A140" s="4" t="s">
        <v>147</v>
      </c>
      <c r="B140" s="41">
        <v>12119404</v>
      </c>
      <c r="C140" s="41">
        <v>10208779</v>
      </c>
      <c r="D140" s="41">
        <v>1910625</v>
      </c>
      <c r="E140" s="26">
        <f t="shared" ref="E140" si="15">D140/C140</f>
        <v>0.1871550946494189</v>
      </c>
    </row>
    <row r="141" spans="1:10" x14ac:dyDescent="0.25">
      <c r="A141" s="1" t="s">
        <v>16</v>
      </c>
      <c r="B141" s="41"/>
      <c r="C141" s="41"/>
      <c r="D141" s="41"/>
    </row>
    <row r="142" spans="1:10" x14ac:dyDescent="0.25">
      <c r="A142" s="4" t="s">
        <v>149</v>
      </c>
      <c r="B142" s="41">
        <v>15249593</v>
      </c>
      <c r="C142" s="41">
        <v>14167246</v>
      </c>
      <c r="D142" s="41">
        <v>1082347</v>
      </c>
      <c r="E142" s="22">
        <f t="shared" ref="E142" si="16">D142/C142</f>
        <v>7.6397840483605636E-2</v>
      </c>
    </row>
    <row r="143" spans="1:10" x14ac:dyDescent="0.25">
      <c r="A143" s="1" t="s">
        <v>16</v>
      </c>
      <c r="B143" s="41"/>
      <c r="C143" s="41"/>
      <c r="D143" s="41"/>
    </row>
    <row r="144" spans="1:10" x14ac:dyDescent="0.25">
      <c r="A144" s="4" t="s">
        <v>151</v>
      </c>
      <c r="B144" s="41">
        <v>38867435</v>
      </c>
      <c r="C144" s="41">
        <v>37520273</v>
      </c>
      <c r="D144" s="41">
        <v>1347162</v>
      </c>
      <c r="E144" s="22">
        <f t="shared" ref="E144" si="17">D144/C144</f>
        <v>3.5904909327285545E-2</v>
      </c>
      <c r="I144" s="40"/>
      <c r="J144" s="40"/>
    </row>
    <row r="145" spans="1:5" x14ac:dyDescent="0.25">
      <c r="A145" s="1" t="s">
        <v>16</v>
      </c>
      <c r="B145" s="41"/>
      <c r="C145" s="41"/>
      <c r="D145" s="41"/>
    </row>
    <row r="146" spans="1:5" x14ac:dyDescent="0.25">
      <c r="A146" s="4" t="s">
        <v>152</v>
      </c>
      <c r="B146" s="41">
        <v>827956</v>
      </c>
      <c r="C146" s="41">
        <v>857082</v>
      </c>
      <c r="D146" s="41">
        <v>-29126</v>
      </c>
      <c r="E146" s="22">
        <f t="shared" ref="E146" si="18">D146/C146</f>
        <v>-3.3982746108307024E-2</v>
      </c>
    </row>
    <row r="147" spans="1:5" s="8" customFormat="1" x14ac:dyDescent="0.25">
      <c r="A147" s="10"/>
      <c r="B147" s="41"/>
      <c r="C147" s="41"/>
      <c r="D147" s="41"/>
      <c r="E147" s="18"/>
    </row>
    <row r="148" spans="1:5" x14ac:dyDescent="0.25">
      <c r="A148" s="4" t="s">
        <v>153</v>
      </c>
      <c r="B148" s="41"/>
      <c r="C148" s="41"/>
      <c r="D148" s="41"/>
      <c r="E148" s="5"/>
    </row>
    <row r="149" spans="1:5" x14ac:dyDescent="0.25">
      <c r="A149" s="1" t="s">
        <v>16</v>
      </c>
      <c r="B149" s="40"/>
      <c r="C149" s="41"/>
      <c r="D149" s="41"/>
    </row>
    <row r="150" spans="1:5" x14ac:dyDescent="0.25">
      <c r="A150" s="14" t="s">
        <v>154</v>
      </c>
      <c r="B150" s="41"/>
      <c r="C150" s="40"/>
      <c r="D150" s="40"/>
      <c r="E150" s="5"/>
    </row>
    <row r="151" spans="1:5" x14ac:dyDescent="0.25">
      <c r="A151" s="1" t="s">
        <v>155</v>
      </c>
      <c r="B151" s="41"/>
      <c r="C151" s="41"/>
      <c r="D151" s="41"/>
    </row>
    <row r="152" spans="1:5" x14ac:dyDescent="0.25">
      <c r="A152" s="1" t="s">
        <v>156</v>
      </c>
      <c r="B152" s="56">
        <v>37000</v>
      </c>
      <c r="C152" s="56">
        <v>12580</v>
      </c>
      <c r="D152" s="41">
        <v>24420</v>
      </c>
      <c r="E152" s="23">
        <f t="shared" ref="E152:E153" si="19">D152/C152</f>
        <v>1.9411764705882353</v>
      </c>
    </row>
    <row r="153" spans="1:5" x14ac:dyDescent="0.25">
      <c r="A153" s="4" t="s">
        <v>158</v>
      </c>
      <c r="B153" s="41">
        <v>37000</v>
      </c>
      <c r="C153" s="41">
        <v>12580</v>
      </c>
      <c r="D153" s="40">
        <v>24420</v>
      </c>
      <c r="E153" s="22">
        <f t="shared" si="19"/>
        <v>1.9411764705882353</v>
      </c>
    </row>
    <row r="154" spans="1:5" x14ac:dyDescent="0.25">
      <c r="A154" s="1" t="s">
        <v>16</v>
      </c>
      <c r="B154" s="41"/>
      <c r="C154" s="41"/>
      <c r="D154" s="40"/>
    </row>
    <row r="155" spans="1:5" x14ac:dyDescent="0.25">
      <c r="A155" s="14" t="s">
        <v>159</v>
      </c>
      <c r="B155" s="41"/>
      <c r="C155" s="41"/>
      <c r="D155" s="41"/>
      <c r="E155" s="5"/>
    </row>
    <row r="156" spans="1:5" x14ac:dyDescent="0.25">
      <c r="A156" s="1" t="s">
        <v>160</v>
      </c>
      <c r="B156" s="40">
        <v>60572</v>
      </c>
      <c r="C156" s="40">
        <v>70071</v>
      </c>
      <c r="D156" s="40">
        <v>-9499</v>
      </c>
      <c r="E156" s="23">
        <f t="shared" ref="E156:E158" si="20">D156/C156</f>
        <v>-0.13556250089195246</v>
      </c>
    </row>
    <row r="157" spans="1:5" x14ac:dyDescent="0.25">
      <c r="A157" s="1" t="s">
        <v>161</v>
      </c>
      <c r="B157" s="56">
        <v>25500</v>
      </c>
      <c r="C157" s="56">
        <v>10500</v>
      </c>
      <c r="D157" s="41">
        <v>15000</v>
      </c>
      <c r="E157" s="23">
        <f t="shared" si="20"/>
        <v>1.4285714285714286</v>
      </c>
    </row>
    <row r="158" spans="1:5" x14ac:dyDescent="0.25">
      <c r="A158" s="4" t="s">
        <v>163</v>
      </c>
      <c r="B158" s="41">
        <v>86072</v>
      </c>
      <c r="C158" s="41">
        <v>80571</v>
      </c>
      <c r="D158" s="41">
        <v>5501</v>
      </c>
      <c r="E158" s="22">
        <f t="shared" si="20"/>
        <v>6.82751858609177E-2</v>
      </c>
    </row>
    <row r="159" spans="1:5" x14ac:dyDescent="0.25">
      <c r="A159" s="1" t="s">
        <v>16</v>
      </c>
      <c r="B159" s="40"/>
      <c r="C159" s="40"/>
      <c r="D159" s="40"/>
    </row>
    <row r="160" spans="1:5" x14ac:dyDescent="0.25">
      <c r="A160" s="4" t="s">
        <v>165</v>
      </c>
      <c r="B160" s="41">
        <v>-49072</v>
      </c>
      <c r="C160" s="41">
        <v>-67991</v>
      </c>
      <c r="D160" s="41">
        <v>18919</v>
      </c>
      <c r="E160" s="22">
        <f t="shared" ref="E160" si="21">D160/C160</f>
        <v>-0.27825741642276186</v>
      </c>
    </row>
    <row r="161" spans="1:5" x14ac:dyDescent="0.25">
      <c r="A161" s="1" t="s">
        <v>16</v>
      </c>
      <c r="B161" s="40"/>
      <c r="C161" s="40"/>
      <c r="D161" s="40"/>
    </row>
    <row r="162" spans="1:5" x14ac:dyDescent="0.25">
      <c r="A162" s="1" t="s">
        <v>16</v>
      </c>
      <c r="B162" s="41"/>
      <c r="C162" s="41"/>
      <c r="D162" s="41"/>
    </row>
    <row r="163" spans="1:5" x14ac:dyDescent="0.25">
      <c r="A163" s="4" t="s">
        <v>166</v>
      </c>
      <c r="B163" s="40"/>
      <c r="C163" s="40"/>
      <c r="D163" s="40"/>
      <c r="E163" s="5"/>
    </row>
    <row r="164" spans="1:5" x14ac:dyDescent="0.25">
      <c r="A164" s="1" t="s">
        <v>167</v>
      </c>
      <c r="B164" s="40"/>
      <c r="C164" s="40"/>
      <c r="D164" s="40"/>
    </row>
    <row r="165" spans="1:5" x14ac:dyDescent="0.25">
      <c r="A165" s="1" t="s">
        <v>168</v>
      </c>
      <c r="B165" s="56">
        <v>778884</v>
      </c>
      <c r="C165" s="56">
        <v>789091</v>
      </c>
      <c r="D165" s="56">
        <v>-10207</v>
      </c>
      <c r="E165" s="23">
        <f t="shared" ref="E165:E166" si="22">D165/C165</f>
        <v>-1.2935136758624798E-2</v>
      </c>
    </row>
    <row r="166" spans="1:5" x14ac:dyDescent="0.25">
      <c r="A166" s="4" t="s">
        <v>169</v>
      </c>
      <c r="B166" s="41">
        <v>-778884</v>
      </c>
      <c r="C166" s="41">
        <v>-789091</v>
      </c>
      <c r="D166" s="41">
        <v>10207</v>
      </c>
      <c r="E166" s="22">
        <f t="shared" si="22"/>
        <v>-1.2935136758624798E-2</v>
      </c>
    </row>
    <row r="167" spans="1:5" x14ac:dyDescent="0.25">
      <c r="A167" s="1" t="s">
        <v>16</v>
      </c>
      <c r="B167" s="29"/>
    </row>
    <row r="168" spans="1:5" x14ac:dyDescent="0.25">
      <c r="A168" s="6" t="s">
        <v>170</v>
      </c>
      <c r="B168" s="31"/>
      <c r="C168" s="12"/>
      <c r="D168" s="12"/>
      <c r="E168" s="7"/>
    </row>
    <row r="169" spans="1:5" x14ac:dyDescent="0.25">
      <c r="A169" s="1" t="s">
        <v>16</v>
      </c>
    </row>
    <row r="170" spans="1:5" x14ac:dyDescent="0.25">
      <c r="B170" s="28"/>
    </row>
  </sheetData>
  <pageMargins left="0.70866141732283472" right="0.70866141732283472" top="0.74803149606299213" bottom="0.55118110236220474" header="0.31496062992125984" footer="0.31496062992125984"/>
  <pageSetup paperSize="9" scale="80" firstPageNumber="32" orientation="portrait" useFirstPageNumber="1" r:id="rId1"/>
  <headerFooter>
    <oddHeader>&amp;C&amp;"-,Grassetto"Conto Economico Riclassificato</oddHeader>
    <oddFooter>&amp;C&amp;P</oddFooter>
    <evenHeader>&amp;D
EMILIACENTRALE\BONINIPATRIZIA
Pagina &amp;P</even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15E1B-B0E0-42E3-A5A4-C77CE0DDBB83}">
  <dimension ref="A1:E65"/>
  <sheetViews>
    <sheetView tabSelected="1" workbookViewId="0">
      <selection activeCell="C18" sqref="C18"/>
    </sheetView>
  </sheetViews>
  <sheetFormatPr defaultRowHeight="15" x14ac:dyDescent="0.25"/>
  <cols>
    <col min="1" max="1" width="9.28515625" style="57" customWidth="1"/>
    <col min="2" max="2" width="2.85546875" style="57" customWidth="1"/>
    <col min="3" max="3" width="54.5703125" style="57" customWidth="1"/>
    <col min="4" max="4" width="13.42578125" style="101" customWidth="1"/>
    <col min="5" max="5" width="13.42578125" style="102" customWidth="1"/>
    <col min="6" max="16384" width="9.140625" style="57"/>
  </cols>
  <sheetData>
    <row r="1" spans="1:5" ht="30" x14ac:dyDescent="0.25">
      <c r="A1" s="67" t="s">
        <v>431</v>
      </c>
      <c r="B1" s="68"/>
      <c r="C1" s="67" t="s">
        <v>432</v>
      </c>
      <c r="D1" s="69" t="s">
        <v>433</v>
      </c>
      <c r="E1" s="70" t="s">
        <v>434</v>
      </c>
    </row>
    <row r="2" spans="1:5" x14ac:dyDescent="0.25">
      <c r="C2" s="71"/>
      <c r="D2" s="72"/>
      <c r="E2" s="73"/>
    </row>
    <row r="3" spans="1:5" x14ac:dyDescent="0.25">
      <c r="A3" s="74">
        <v>1110100</v>
      </c>
      <c r="B3" s="74"/>
      <c r="C3" s="74" t="s">
        <v>435</v>
      </c>
      <c r="D3" s="75">
        <f>SUM(D4)</f>
        <v>35000</v>
      </c>
      <c r="E3" s="76">
        <f>SUM(E4)</f>
        <v>0</v>
      </c>
    </row>
    <row r="4" spans="1:5" x14ac:dyDescent="0.25">
      <c r="A4" s="77"/>
      <c r="B4" s="74"/>
      <c r="C4" s="78" t="s">
        <v>436</v>
      </c>
      <c r="D4" s="79">
        <v>35000</v>
      </c>
      <c r="E4" s="80">
        <v>0</v>
      </c>
    </row>
    <row r="5" spans="1:5" x14ac:dyDescent="0.25">
      <c r="A5" s="74"/>
      <c r="B5" s="74"/>
      <c r="C5" s="78"/>
      <c r="D5" s="79"/>
      <c r="E5" s="80"/>
    </row>
    <row r="6" spans="1:5" x14ac:dyDescent="0.25">
      <c r="A6" s="74">
        <v>1110104</v>
      </c>
      <c r="B6" s="74"/>
      <c r="C6" s="74" t="s">
        <v>437</v>
      </c>
      <c r="D6" s="75">
        <f>SUM(D7:D9)</f>
        <v>55000</v>
      </c>
      <c r="E6" s="76">
        <f>SUM(E7:E9)</f>
        <v>40000</v>
      </c>
    </row>
    <row r="7" spans="1:5" x14ac:dyDescent="0.25">
      <c r="A7" s="77"/>
      <c r="B7" s="74"/>
      <c r="C7" s="78" t="s">
        <v>438</v>
      </c>
      <c r="D7" s="79">
        <v>7000</v>
      </c>
      <c r="E7" s="80">
        <v>7000</v>
      </c>
    </row>
    <row r="8" spans="1:5" x14ac:dyDescent="0.25">
      <c r="A8" s="77"/>
      <c r="B8" s="81"/>
      <c r="C8" s="82" t="s">
        <v>439</v>
      </c>
      <c r="D8" s="83">
        <v>13000</v>
      </c>
      <c r="E8" s="84">
        <v>10000</v>
      </c>
    </row>
    <row r="9" spans="1:5" x14ac:dyDescent="0.25">
      <c r="A9" s="77"/>
      <c r="B9" s="81"/>
      <c r="C9" s="82" t="s">
        <v>440</v>
      </c>
      <c r="D9" s="83">
        <v>35000</v>
      </c>
      <c r="E9" s="84">
        <v>23000</v>
      </c>
    </row>
    <row r="10" spans="1:5" x14ac:dyDescent="0.25">
      <c r="A10" s="81"/>
      <c r="B10" s="81"/>
      <c r="C10" s="82"/>
      <c r="D10" s="83"/>
      <c r="E10" s="84"/>
    </row>
    <row r="11" spans="1:5" x14ac:dyDescent="0.25">
      <c r="A11" s="74">
        <v>1110109</v>
      </c>
      <c r="B11" s="74"/>
      <c r="C11" s="74" t="s">
        <v>441</v>
      </c>
      <c r="D11" s="75">
        <f>SUM(D12:D13)</f>
        <v>299500</v>
      </c>
      <c r="E11" s="76">
        <f>SUM(E12)</f>
        <v>300500</v>
      </c>
    </row>
    <row r="12" spans="1:5" x14ac:dyDescent="0.25">
      <c r="A12" s="85"/>
      <c r="B12" s="74"/>
      <c r="C12" s="78" t="s">
        <v>441</v>
      </c>
      <c r="D12" s="79">
        <v>268000</v>
      </c>
      <c r="E12" s="80">
        <v>300500</v>
      </c>
    </row>
    <row r="13" spans="1:5" x14ac:dyDescent="0.25">
      <c r="A13" s="85"/>
      <c r="B13" s="74"/>
      <c r="C13" s="78" t="s">
        <v>442</v>
      </c>
      <c r="D13" s="79">
        <v>31500</v>
      </c>
      <c r="E13" s="80"/>
    </row>
    <row r="14" spans="1:5" x14ac:dyDescent="0.25">
      <c r="A14" s="85"/>
      <c r="B14" s="74"/>
      <c r="C14" s="78"/>
      <c r="D14" s="79"/>
      <c r="E14" s="80"/>
    </row>
    <row r="15" spans="1:5" x14ac:dyDescent="0.25">
      <c r="A15" s="74">
        <v>1110115</v>
      </c>
      <c r="B15" s="74"/>
      <c r="C15" s="74" t="s">
        <v>197</v>
      </c>
      <c r="D15" s="75">
        <f>SUM(D16)</f>
        <v>0</v>
      </c>
      <c r="E15" s="76">
        <f>SUM(E16)</f>
        <v>25000</v>
      </c>
    </row>
    <row r="16" spans="1:5" x14ac:dyDescent="0.25">
      <c r="A16" s="85"/>
      <c r="B16" s="74"/>
      <c r="C16" s="78" t="s">
        <v>443</v>
      </c>
      <c r="D16" s="79">
        <v>0</v>
      </c>
      <c r="E16" s="80">
        <v>25000</v>
      </c>
    </row>
    <row r="17" spans="1:5" x14ac:dyDescent="0.25">
      <c r="A17" s="74"/>
      <c r="B17" s="74"/>
      <c r="C17" s="80"/>
      <c r="D17" s="79"/>
      <c r="E17" s="80"/>
    </row>
    <row r="18" spans="1:5" x14ac:dyDescent="0.25">
      <c r="A18" s="74">
        <v>1110118</v>
      </c>
      <c r="B18" s="74"/>
      <c r="C18" s="74" t="s">
        <v>444</v>
      </c>
      <c r="D18" s="75">
        <f>SUM(D19:D19)</f>
        <v>240000</v>
      </c>
      <c r="E18" s="76">
        <f>SUM(E19)</f>
        <v>212000</v>
      </c>
    </row>
    <row r="19" spans="1:5" x14ac:dyDescent="0.25">
      <c r="A19" s="85"/>
      <c r="B19" s="74"/>
      <c r="C19" s="78" t="s">
        <v>444</v>
      </c>
      <c r="D19" s="79">
        <v>240000</v>
      </c>
      <c r="E19" s="80">
        <v>212000</v>
      </c>
    </row>
    <row r="20" spans="1:5" x14ac:dyDescent="0.25">
      <c r="A20" s="74"/>
      <c r="B20" s="74"/>
      <c r="C20" s="79"/>
      <c r="D20" s="79"/>
      <c r="E20" s="80"/>
    </row>
    <row r="21" spans="1:5" x14ac:dyDescent="0.25">
      <c r="A21" s="74">
        <v>1110121</v>
      </c>
      <c r="B21" s="74"/>
      <c r="C21" s="74" t="s">
        <v>445</v>
      </c>
      <c r="D21" s="75">
        <f>SUM(D22:D24)</f>
        <v>14500</v>
      </c>
      <c r="E21" s="76">
        <f>SUM(E22:E24)</f>
        <v>10000</v>
      </c>
    </row>
    <row r="22" spans="1:5" x14ac:dyDescent="0.25">
      <c r="A22" s="85"/>
      <c r="B22" s="74"/>
      <c r="C22" s="78" t="s">
        <v>446</v>
      </c>
      <c r="D22" s="79">
        <v>1500</v>
      </c>
      <c r="E22" s="80">
        <v>1000</v>
      </c>
    </row>
    <row r="23" spans="1:5" x14ac:dyDescent="0.25">
      <c r="A23" s="85"/>
      <c r="B23" s="74"/>
      <c r="C23" s="78" t="s">
        <v>447</v>
      </c>
      <c r="D23" s="79">
        <v>1000</v>
      </c>
      <c r="E23" s="80">
        <v>5000</v>
      </c>
    </row>
    <row r="24" spans="1:5" x14ac:dyDescent="0.25">
      <c r="A24" s="85"/>
      <c r="B24" s="74"/>
      <c r="C24" s="78" t="s">
        <v>448</v>
      </c>
      <c r="D24" s="79">
        <v>12000</v>
      </c>
      <c r="E24" s="80">
        <v>4000</v>
      </c>
    </row>
    <row r="25" spans="1:5" x14ac:dyDescent="0.25">
      <c r="A25" s="74"/>
      <c r="B25" s="74"/>
      <c r="C25" s="79"/>
      <c r="D25" s="79"/>
      <c r="E25" s="80"/>
    </row>
    <row r="26" spans="1:5" x14ac:dyDescent="0.25">
      <c r="A26" s="74">
        <v>1110124</v>
      </c>
      <c r="B26" s="74"/>
      <c r="C26" s="74" t="s">
        <v>187</v>
      </c>
      <c r="D26" s="75">
        <f>SUM(D27:D28)</f>
        <v>50000</v>
      </c>
      <c r="E26" s="76">
        <f>SUM(E27:E28)</f>
        <v>47000</v>
      </c>
    </row>
    <row r="27" spans="1:5" x14ac:dyDescent="0.25">
      <c r="A27" s="85"/>
      <c r="B27" s="74"/>
      <c r="C27" s="86" t="s">
        <v>187</v>
      </c>
      <c r="D27" s="79">
        <v>35000</v>
      </c>
      <c r="E27" s="80">
        <v>35000</v>
      </c>
    </row>
    <row r="28" spans="1:5" x14ac:dyDescent="0.25">
      <c r="A28" s="85"/>
      <c r="B28" s="74"/>
      <c r="C28" s="78" t="s">
        <v>449</v>
      </c>
      <c r="D28" s="79">
        <v>15000</v>
      </c>
      <c r="E28" s="80">
        <v>12000</v>
      </c>
    </row>
    <row r="29" spans="1:5" x14ac:dyDescent="0.25">
      <c r="A29" s="87"/>
      <c r="B29" s="74"/>
      <c r="C29" s="78"/>
      <c r="D29" s="79"/>
      <c r="E29" s="80"/>
    </row>
    <row r="30" spans="1:5" x14ac:dyDescent="0.25">
      <c r="A30" s="74">
        <v>1110127</v>
      </c>
      <c r="B30" s="74"/>
      <c r="C30" s="74" t="s">
        <v>450</v>
      </c>
      <c r="D30" s="75">
        <f>SUM(D31:D32)</f>
        <v>2135063.98</v>
      </c>
      <c r="E30" s="76">
        <f>E31+E32</f>
        <v>2140920</v>
      </c>
    </row>
    <row r="31" spans="1:5" x14ac:dyDescent="0.25">
      <c r="A31" s="85"/>
      <c r="B31" s="74"/>
      <c r="C31" s="78" t="s">
        <v>451</v>
      </c>
      <c r="D31" s="79">
        <v>646824.34</v>
      </c>
      <c r="E31" s="80">
        <v>646824.34</v>
      </c>
    </row>
    <row r="32" spans="1:5" x14ac:dyDescent="0.25">
      <c r="A32" s="85"/>
      <c r="B32" s="74"/>
      <c r="C32" s="78" t="s">
        <v>452</v>
      </c>
      <c r="D32" s="79">
        <v>1488239.64</v>
      </c>
      <c r="E32" s="80">
        <v>1494095.66</v>
      </c>
    </row>
    <row r="33" spans="1:5" x14ac:dyDescent="0.25">
      <c r="A33" s="87"/>
      <c r="B33" s="74"/>
      <c r="C33" s="78"/>
      <c r="D33" s="79"/>
      <c r="E33" s="80"/>
    </row>
    <row r="34" spans="1:5" x14ac:dyDescent="0.25">
      <c r="A34" s="74">
        <v>1110130</v>
      </c>
      <c r="B34" s="74"/>
      <c r="C34" s="74" t="s">
        <v>453</v>
      </c>
      <c r="D34" s="75">
        <f>SUM(D35:D37)</f>
        <v>74000</v>
      </c>
      <c r="E34" s="76">
        <f>SUM(E35:E37)</f>
        <v>63000</v>
      </c>
    </row>
    <row r="35" spans="1:5" x14ac:dyDescent="0.25">
      <c r="A35" s="85"/>
      <c r="B35" s="74"/>
      <c r="C35" s="78" t="s">
        <v>454</v>
      </c>
      <c r="D35" s="79">
        <v>20000</v>
      </c>
      <c r="E35" s="80">
        <v>29000</v>
      </c>
    </row>
    <row r="36" spans="1:5" x14ac:dyDescent="0.25">
      <c r="A36" s="85"/>
      <c r="B36" s="74"/>
      <c r="C36" s="78" t="s">
        <v>455</v>
      </c>
      <c r="D36" s="79">
        <v>20000</v>
      </c>
      <c r="E36" s="80">
        <v>0</v>
      </c>
    </row>
    <row r="37" spans="1:5" x14ac:dyDescent="0.25">
      <c r="A37" s="85"/>
      <c r="B37" s="74"/>
      <c r="C37" s="78" t="s">
        <v>456</v>
      </c>
      <c r="D37" s="79">
        <v>34000</v>
      </c>
      <c r="E37" s="80">
        <v>34000</v>
      </c>
    </row>
    <row r="38" spans="1:5" x14ac:dyDescent="0.25">
      <c r="A38" s="74"/>
      <c r="B38" s="74"/>
      <c r="C38" s="87" t="s">
        <v>457</v>
      </c>
      <c r="D38" s="88">
        <f>D34+D30+D26+D21+D18+D11+D6+D3+D15</f>
        <v>2903063.98</v>
      </c>
      <c r="E38" s="89">
        <f>E34+E30+E26+E21+E18+E11+E6+E3+E15</f>
        <v>2838420</v>
      </c>
    </row>
    <row r="39" spans="1:5" x14ac:dyDescent="0.25">
      <c r="A39" s="90"/>
      <c r="B39" s="90"/>
      <c r="C39" s="91"/>
      <c r="D39" s="92"/>
      <c r="E39" s="93"/>
    </row>
    <row r="40" spans="1:5" x14ac:dyDescent="0.25">
      <c r="A40" s="74">
        <v>1110200</v>
      </c>
      <c r="B40" s="74"/>
      <c r="C40" s="74" t="s">
        <v>458</v>
      </c>
      <c r="D40" s="75">
        <f>SUM(D41:D44)</f>
        <v>35000</v>
      </c>
      <c r="E40" s="76">
        <f>SUM(E41:E44)</f>
        <v>33000</v>
      </c>
    </row>
    <row r="41" spans="1:5" x14ac:dyDescent="0.25">
      <c r="A41" s="85"/>
      <c r="B41" s="74"/>
      <c r="C41" s="78" t="s">
        <v>459</v>
      </c>
      <c r="D41" s="75">
        <v>0</v>
      </c>
      <c r="E41" s="80">
        <v>5000</v>
      </c>
    </row>
    <row r="42" spans="1:5" x14ac:dyDescent="0.25">
      <c r="A42" s="85"/>
      <c r="B42" s="74"/>
      <c r="C42" s="78" t="s">
        <v>460</v>
      </c>
      <c r="D42" s="79">
        <v>25000</v>
      </c>
      <c r="E42" s="80">
        <v>25000</v>
      </c>
    </row>
    <row r="43" spans="1:5" x14ac:dyDescent="0.25">
      <c r="A43" s="85"/>
      <c r="B43" s="74"/>
      <c r="C43" s="78" t="s">
        <v>461</v>
      </c>
      <c r="D43" s="79">
        <v>7000</v>
      </c>
      <c r="E43" s="80">
        <v>0</v>
      </c>
    </row>
    <row r="44" spans="1:5" x14ac:dyDescent="0.25">
      <c r="A44" s="85"/>
      <c r="B44" s="74"/>
      <c r="C44" s="78" t="s">
        <v>456</v>
      </c>
      <c r="D44" s="79">
        <v>3000</v>
      </c>
      <c r="E44" s="80">
        <v>3000</v>
      </c>
    </row>
    <row r="45" spans="1:5" x14ac:dyDescent="0.25">
      <c r="A45" s="74"/>
      <c r="B45" s="74"/>
      <c r="C45" s="86"/>
      <c r="D45" s="79"/>
      <c r="E45" s="80"/>
    </row>
    <row r="46" spans="1:5" x14ac:dyDescent="0.25">
      <c r="A46" s="74">
        <v>1110203</v>
      </c>
      <c r="B46" s="74"/>
      <c r="C46" s="74" t="s">
        <v>462</v>
      </c>
      <c r="D46" s="75">
        <f>SUM(D47)</f>
        <v>20000</v>
      </c>
      <c r="E46" s="76">
        <f>E47</f>
        <v>0</v>
      </c>
    </row>
    <row r="47" spans="1:5" x14ac:dyDescent="0.25">
      <c r="A47" s="85"/>
      <c r="B47" s="74"/>
      <c r="C47" s="78" t="s">
        <v>463</v>
      </c>
      <c r="D47" s="79">
        <v>20000</v>
      </c>
      <c r="E47" s="80">
        <v>0</v>
      </c>
    </row>
    <row r="48" spans="1:5" x14ac:dyDescent="0.25">
      <c r="A48" s="74"/>
      <c r="B48" s="74"/>
      <c r="C48" s="94"/>
      <c r="D48" s="79"/>
      <c r="E48" s="80"/>
    </row>
    <row r="49" spans="1:5" x14ac:dyDescent="0.25">
      <c r="A49" s="74">
        <v>1110218</v>
      </c>
      <c r="B49" s="74"/>
      <c r="C49" s="74" t="s">
        <v>464</v>
      </c>
      <c r="D49" s="75">
        <v>0</v>
      </c>
      <c r="E49" s="76">
        <f>SUM(E50)</f>
        <v>25000</v>
      </c>
    </row>
    <row r="50" spans="1:5" x14ac:dyDescent="0.25">
      <c r="A50" s="85"/>
      <c r="B50" s="74"/>
      <c r="C50" s="78" t="s">
        <v>465</v>
      </c>
      <c r="D50" s="79">
        <v>0</v>
      </c>
      <c r="E50" s="80">
        <v>25000</v>
      </c>
    </row>
    <row r="51" spans="1:5" x14ac:dyDescent="0.25">
      <c r="A51" s="74"/>
      <c r="B51" s="74"/>
      <c r="C51" s="94"/>
      <c r="D51" s="79"/>
      <c r="E51" s="80"/>
    </row>
    <row r="52" spans="1:5" x14ac:dyDescent="0.25">
      <c r="A52" s="74">
        <v>1110219</v>
      </c>
      <c r="B52" s="74"/>
      <c r="C52" s="74" t="s">
        <v>466</v>
      </c>
      <c r="D52" s="75">
        <f>SUM(D53:D55)</f>
        <v>90000</v>
      </c>
      <c r="E52" s="76">
        <f>SUM(E53:E55)</f>
        <v>81000</v>
      </c>
    </row>
    <row r="53" spans="1:5" x14ac:dyDescent="0.25">
      <c r="A53" s="85"/>
      <c r="B53" s="74"/>
      <c r="C53" s="78" t="s">
        <v>467</v>
      </c>
      <c r="D53" s="75">
        <v>0</v>
      </c>
      <c r="E53" s="80">
        <v>46000</v>
      </c>
    </row>
    <row r="54" spans="1:5" x14ac:dyDescent="0.25">
      <c r="A54" s="85"/>
      <c r="B54" s="74"/>
      <c r="C54" s="78" t="s">
        <v>468</v>
      </c>
      <c r="D54" s="79">
        <v>35000</v>
      </c>
      <c r="E54" s="80">
        <v>35000</v>
      </c>
    </row>
    <row r="55" spans="1:5" x14ac:dyDescent="0.25">
      <c r="A55" s="85"/>
      <c r="B55" s="74"/>
      <c r="C55" s="78" t="s">
        <v>469</v>
      </c>
      <c r="D55" s="79">
        <v>55000</v>
      </c>
      <c r="E55" s="80">
        <v>0</v>
      </c>
    </row>
    <row r="56" spans="1:5" x14ac:dyDescent="0.25">
      <c r="A56" s="74"/>
      <c r="B56" s="74"/>
      <c r="C56" s="78"/>
      <c r="D56" s="79"/>
      <c r="E56" s="80"/>
    </row>
    <row r="57" spans="1:5" x14ac:dyDescent="0.25">
      <c r="A57" s="74">
        <v>1110224</v>
      </c>
      <c r="B57" s="74"/>
      <c r="C57" s="74" t="s">
        <v>470</v>
      </c>
      <c r="D57" s="75">
        <f>SUM(D58:D59)</f>
        <v>100000</v>
      </c>
      <c r="E57" s="76">
        <f>SUM(E58:E59)</f>
        <v>70000</v>
      </c>
    </row>
    <row r="58" spans="1:5" x14ac:dyDescent="0.25">
      <c r="A58" s="85"/>
      <c r="B58" s="74"/>
      <c r="C58" s="95" t="s">
        <v>471</v>
      </c>
      <c r="D58" s="96">
        <v>50000</v>
      </c>
      <c r="E58" s="97">
        <v>20000</v>
      </c>
    </row>
    <row r="59" spans="1:5" x14ac:dyDescent="0.25">
      <c r="A59" s="85"/>
      <c r="B59" s="74"/>
      <c r="C59" s="95" t="s">
        <v>472</v>
      </c>
      <c r="D59" s="96">
        <v>50000</v>
      </c>
      <c r="E59" s="97">
        <v>50000</v>
      </c>
    </row>
    <row r="60" spans="1:5" x14ac:dyDescent="0.25">
      <c r="A60" s="74"/>
      <c r="B60" s="74"/>
      <c r="C60" s="87" t="s">
        <v>473</v>
      </c>
      <c r="D60" s="88">
        <f>D57+D52+D46+D40+D49</f>
        <v>245000</v>
      </c>
      <c r="E60" s="89">
        <f>E57+E52+E46+E40+E49</f>
        <v>209000</v>
      </c>
    </row>
    <row r="61" spans="1:5" x14ac:dyDescent="0.25">
      <c r="A61" s="90"/>
      <c r="B61" s="90"/>
      <c r="C61" s="91"/>
      <c r="D61" s="92"/>
      <c r="E61" s="93"/>
    </row>
    <row r="62" spans="1:5" x14ac:dyDescent="0.25">
      <c r="A62" s="74">
        <v>1110306</v>
      </c>
      <c r="B62" s="74"/>
      <c r="C62" s="74" t="s">
        <v>474</v>
      </c>
      <c r="D62" s="88"/>
      <c r="E62" s="89"/>
    </row>
    <row r="63" spans="1:5" x14ac:dyDescent="0.25">
      <c r="A63" s="98"/>
      <c r="B63" s="98"/>
      <c r="C63" s="78"/>
      <c r="D63" s="79"/>
      <c r="E63" s="80"/>
    </row>
    <row r="64" spans="1:5" ht="15.75" thickBot="1" x14ac:dyDescent="0.3">
      <c r="A64" s="98"/>
      <c r="B64" s="98"/>
      <c r="C64" s="87" t="s">
        <v>282</v>
      </c>
      <c r="D64" s="99">
        <f>D62+D60+D38</f>
        <v>3148063.98</v>
      </c>
      <c r="E64" s="100">
        <f>E62+E60+E38</f>
        <v>3047420</v>
      </c>
    </row>
    <row r="6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79CE-1D02-47A7-AC7B-8B75A81E9501}">
  <dimension ref="A1:I345"/>
  <sheetViews>
    <sheetView workbookViewId="0">
      <selection activeCell="B58" sqref="B58"/>
    </sheetView>
  </sheetViews>
  <sheetFormatPr defaultRowHeight="15" x14ac:dyDescent="0.25"/>
  <cols>
    <col min="2" max="2" width="47.28515625" customWidth="1"/>
    <col min="3" max="5" width="21" style="49" customWidth="1"/>
  </cols>
  <sheetData>
    <row r="1" spans="1:9" x14ac:dyDescent="0.25">
      <c r="A1" s="58" t="s">
        <v>0</v>
      </c>
      <c r="B1" s="57"/>
      <c r="F1" s="57"/>
      <c r="G1" s="57"/>
      <c r="H1" s="57"/>
      <c r="I1" s="57"/>
    </row>
    <row r="2" spans="1:9" x14ac:dyDescent="0.25">
      <c r="A2" s="59" t="s">
        <v>1</v>
      </c>
      <c r="B2" s="59" t="s">
        <v>2</v>
      </c>
      <c r="F2" s="57"/>
      <c r="G2" s="57"/>
      <c r="H2" s="57"/>
      <c r="I2" s="57"/>
    </row>
    <row r="3" spans="1:9" x14ac:dyDescent="0.25">
      <c r="A3" s="59" t="s">
        <v>3</v>
      </c>
      <c r="B3" s="59" t="s">
        <v>4</v>
      </c>
      <c r="F3" s="57"/>
      <c r="G3" s="57"/>
      <c r="H3" s="57"/>
      <c r="I3" s="57"/>
    </row>
    <row r="4" spans="1:9" x14ac:dyDescent="0.25">
      <c r="A4" s="59" t="s">
        <v>5</v>
      </c>
      <c r="B4" s="59" t="s">
        <v>6</v>
      </c>
      <c r="F4" s="57"/>
      <c r="G4" s="57"/>
      <c r="H4" s="57"/>
      <c r="I4" s="57"/>
    </row>
    <row r="5" spans="1:9" x14ac:dyDescent="0.25">
      <c r="A5" s="57"/>
      <c r="B5" s="66" t="s">
        <v>428</v>
      </c>
      <c r="F5" s="57"/>
      <c r="G5" s="57"/>
      <c r="H5" s="57"/>
      <c r="I5" s="57"/>
    </row>
    <row r="6" spans="1:9" x14ac:dyDescent="0.25">
      <c r="A6" s="59" t="s">
        <v>7</v>
      </c>
      <c r="B6" s="59" t="s">
        <v>8</v>
      </c>
      <c r="F6" s="57"/>
      <c r="G6" s="57"/>
      <c r="H6" s="57"/>
      <c r="I6" s="57"/>
    </row>
    <row r="8" spans="1:9" x14ac:dyDescent="0.25">
      <c r="A8" s="57"/>
      <c r="B8" s="57"/>
      <c r="C8" s="49" t="s">
        <v>9</v>
      </c>
      <c r="D8" s="49" t="s">
        <v>10</v>
      </c>
      <c r="E8" s="49" t="s">
        <v>11</v>
      </c>
      <c r="F8" s="59" t="s">
        <v>12</v>
      </c>
      <c r="G8" s="59" t="s">
        <v>13</v>
      </c>
      <c r="H8" s="59" t="s">
        <v>14</v>
      </c>
      <c r="I8" s="59" t="s">
        <v>15</v>
      </c>
    </row>
    <row r="9" spans="1:9" x14ac:dyDescent="0.25">
      <c r="A9" s="59" t="s">
        <v>16</v>
      </c>
      <c r="B9" s="59" t="s">
        <v>16</v>
      </c>
      <c r="F9" s="57"/>
      <c r="G9" s="57"/>
      <c r="H9" s="57"/>
      <c r="I9" s="57"/>
    </row>
    <row r="10" spans="1:9" x14ac:dyDescent="0.25">
      <c r="A10" s="60" t="s">
        <v>16</v>
      </c>
      <c r="B10" s="60" t="s">
        <v>17</v>
      </c>
      <c r="C10" s="51"/>
      <c r="D10" s="51"/>
      <c r="E10" s="51"/>
      <c r="F10" s="61"/>
      <c r="G10" s="61"/>
      <c r="H10" s="61"/>
      <c r="I10" s="61"/>
    </row>
    <row r="11" spans="1:9" x14ac:dyDescent="0.25">
      <c r="A11" s="59" t="s">
        <v>16</v>
      </c>
      <c r="B11" s="59" t="s">
        <v>16</v>
      </c>
      <c r="F11" s="57"/>
      <c r="G11" s="57"/>
      <c r="H11" s="57"/>
      <c r="I11" s="57"/>
    </row>
    <row r="12" spans="1:9" x14ac:dyDescent="0.25">
      <c r="A12" s="59" t="s">
        <v>16</v>
      </c>
      <c r="B12" s="59" t="s">
        <v>16</v>
      </c>
      <c r="F12" s="57"/>
      <c r="G12" s="57"/>
      <c r="H12" s="57"/>
      <c r="I12" s="57"/>
    </row>
    <row r="13" spans="1:9" x14ac:dyDescent="0.25">
      <c r="A13" s="62" t="s">
        <v>16</v>
      </c>
      <c r="B13" s="62" t="s">
        <v>18</v>
      </c>
      <c r="C13" s="52"/>
      <c r="D13" s="52"/>
      <c r="E13" s="52"/>
      <c r="F13" s="63"/>
      <c r="G13" s="63"/>
      <c r="H13" s="63"/>
      <c r="I13" s="63"/>
    </row>
    <row r="14" spans="1:9" x14ac:dyDescent="0.25">
      <c r="A14" s="59" t="s">
        <v>16</v>
      </c>
      <c r="B14" s="59" t="s">
        <v>16</v>
      </c>
      <c r="F14" s="57"/>
      <c r="G14" s="57"/>
      <c r="H14" s="57"/>
      <c r="I14" s="57"/>
    </row>
    <row r="15" spans="1:9" x14ac:dyDescent="0.25">
      <c r="A15" s="62" t="s">
        <v>16</v>
      </c>
      <c r="B15" s="62" t="s">
        <v>19</v>
      </c>
      <c r="C15" s="52"/>
      <c r="D15" s="52"/>
      <c r="E15" s="52"/>
      <c r="F15" s="63"/>
      <c r="G15" s="63"/>
      <c r="H15" s="63"/>
      <c r="I15" s="63"/>
    </row>
    <row r="16" spans="1:9" x14ac:dyDescent="0.25">
      <c r="A16" s="59" t="s">
        <v>16</v>
      </c>
      <c r="B16" s="59" t="s">
        <v>16</v>
      </c>
      <c r="F16" s="57"/>
      <c r="G16" s="57"/>
      <c r="H16" s="57"/>
      <c r="I16" s="57"/>
    </row>
    <row r="17" spans="1:9" x14ac:dyDescent="0.25">
      <c r="A17" s="62" t="s">
        <v>16</v>
      </c>
      <c r="B17" s="62" t="s">
        <v>20</v>
      </c>
      <c r="C17" s="52"/>
      <c r="D17" s="52"/>
      <c r="E17" s="52"/>
      <c r="F17" s="63"/>
      <c r="G17" s="63"/>
      <c r="H17" s="63"/>
      <c r="I17" s="63"/>
    </row>
    <row r="18" spans="1:9" x14ac:dyDescent="0.25">
      <c r="A18" s="59" t="s">
        <v>16</v>
      </c>
      <c r="B18" s="59" t="s">
        <v>16</v>
      </c>
      <c r="F18" s="57"/>
      <c r="G18" s="57"/>
      <c r="H18" s="57"/>
      <c r="I18" s="57"/>
    </row>
    <row r="19" spans="1:9" x14ac:dyDescent="0.25">
      <c r="A19" s="62" t="s">
        <v>16</v>
      </c>
      <c r="B19" s="62" t="s">
        <v>21</v>
      </c>
      <c r="C19" s="52"/>
      <c r="D19" s="52"/>
      <c r="E19" s="52"/>
      <c r="F19" s="63"/>
      <c r="G19" s="63"/>
      <c r="H19" s="63"/>
      <c r="I19" s="63"/>
    </row>
    <row r="20" spans="1:9" x14ac:dyDescent="0.25">
      <c r="A20" s="59" t="s">
        <v>16</v>
      </c>
      <c r="B20" s="59" t="s">
        <v>22</v>
      </c>
      <c r="C20" s="49">
        <v>23286371</v>
      </c>
      <c r="D20" s="49">
        <v>23035793</v>
      </c>
      <c r="E20" s="49">
        <v>250578</v>
      </c>
      <c r="F20" s="57">
        <v>1382232.25</v>
      </c>
      <c r="G20" s="57">
        <v>21653560.75</v>
      </c>
      <c r="H20" s="57">
        <v>-21904138.75</v>
      </c>
      <c r="I20" s="57">
        <v>1382232.25</v>
      </c>
    </row>
    <row r="21" spans="1:9" x14ac:dyDescent="0.25">
      <c r="A21" s="59" t="s">
        <v>16</v>
      </c>
      <c r="B21" s="59" t="s">
        <v>23</v>
      </c>
      <c r="F21" s="57">
        <v>12031045.35</v>
      </c>
      <c r="G21" s="57">
        <v>-12031045.35</v>
      </c>
      <c r="H21" s="57">
        <v>12031045.35</v>
      </c>
      <c r="I21" s="57">
        <v>12031045.35</v>
      </c>
    </row>
    <row r="22" spans="1:9" x14ac:dyDescent="0.25">
      <c r="A22" s="59" t="s">
        <v>16</v>
      </c>
      <c r="B22" s="59" t="s">
        <v>24</v>
      </c>
      <c r="F22" s="57">
        <v>403807.65</v>
      </c>
      <c r="G22" s="57">
        <v>-403807.65</v>
      </c>
      <c r="H22" s="57">
        <v>403807.65</v>
      </c>
      <c r="I22" s="57">
        <v>403807.65</v>
      </c>
    </row>
    <row r="23" spans="1:9" x14ac:dyDescent="0.25">
      <c r="A23" s="62" t="s">
        <v>16</v>
      </c>
      <c r="B23" s="62" t="s">
        <v>25</v>
      </c>
      <c r="C23" s="52">
        <v>23286371</v>
      </c>
      <c r="D23" s="52">
        <v>23035793</v>
      </c>
      <c r="E23" s="52">
        <v>250578</v>
      </c>
      <c r="F23" s="63">
        <v>13817085.25</v>
      </c>
      <c r="G23" s="63">
        <v>9218707.75</v>
      </c>
      <c r="H23" s="63">
        <v>-9469285.75</v>
      </c>
      <c r="I23" s="63">
        <v>13817085.25</v>
      </c>
    </row>
    <row r="24" spans="1:9" x14ac:dyDescent="0.25">
      <c r="A24" s="59" t="s">
        <v>16</v>
      </c>
      <c r="B24" s="59" t="s">
        <v>16</v>
      </c>
      <c r="F24" s="57"/>
      <c r="G24" s="57"/>
      <c r="H24" s="57"/>
      <c r="I24" s="57"/>
    </row>
    <row r="25" spans="1:9" x14ac:dyDescent="0.25">
      <c r="A25" s="62" t="s">
        <v>16</v>
      </c>
      <c r="B25" s="62" t="s">
        <v>26</v>
      </c>
      <c r="C25" s="52"/>
      <c r="D25" s="52"/>
      <c r="E25" s="52"/>
      <c r="F25" s="63"/>
      <c r="G25" s="63"/>
      <c r="H25" s="63"/>
      <c r="I25" s="63"/>
    </row>
    <row r="26" spans="1:9" x14ac:dyDescent="0.25">
      <c r="A26" s="59" t="s">
        <v>16</v>
      </c>
      <c r="B26" s="59" t="s">
        <v>27</v>
      </c>
      <c r="F26" s="57">
        <v>6222757.5300000003</v>
      </c>
      <c r="G26" s="57">
        <v>-6222757.5300000003</v>
      </c>
      <c r="H26" s="57">
        <v>6222757.5300000003</v>
      </c>
      <c r="I26" s="57">
        <v>6222757.5300000003</v>
      </c>
    </row>
    <row r="27" spans="1:9" x14ac:dyDescent="0.25">
      <c r="A27" s="59" t="s">
        <v>16</v>
      </c>
      <c r="B27" s="59" t="s">
        <v>28</v>
      </c>
      <c r="C27" s="49">
        <v>1263936</v>
      </c>
      <c r="D27" s="49">
        <v>1334924</v>
      </c>
      <c r="E27" s="49">
        <v>-70988</v>
      </c>
      <c r="F27" s="57"/>
      <c r="G27" s="57">
        <v>1334924</v>
      </c>
      <c r="H27" s="57">
        <v>-1263936</v>
      </c>
      <c r="I27" s="57"/>
    </row>
    <row r="28" spans="1:9" x14ac:dyDescent="0.25">
      <c r="A28" s="62" t="s">
        <v>16</v>
      </c>
      <c r="B28" s="62" t="s">
        <v>29</v>
      </c>
      <c r="C28" s="52">
        <v>1263936</v>
      </c>
      <c r="D28" s="52">
        <v>1334924</v>
      </c>
      <c r="E28" s="52">
        <v>-70988</v>
      </c>
      <c r="F28" s="63">
        <v>6222757.5300000003</v>
      </c>
      <c r="G28" s="63">
        <v>-4887833.53</v>
      </c>
      <c r="H28" s="63">
        <v>4958821.53</v>
      </c>
      <c r="I28" s="63">
        <v>6222757.5300000003</v>
      </c>
    </row>
    <row r="29" spans="1:9" x14ac:dyDescent="0.25">
      <c r="A29" s="59" t="s">
        <v>16</v>
      </c>
      <c r="B29" s="59" t="s">
        <v>16</v>
      </c>
      <c r="F29" s="57"/>
      <c r="G29" s="57"/>
      <c r="H29" s="57"/>
      <c r="I29" s="57"/>
    </row>
    <row r="30" spans="1:9" x14ac:dyDescent="0.25">
      <c r="A30" s="62" t="s">
        <v>16</v>
      </c>
      <c r="B30" s="62" t="s">
        <v>30</v>
      </c>
      <c r="C30" s="52"/>
      <c r="D30" s="52"/>
      <c r="E30" s="52"/>
      <c r="F30" s="63"/>
      <c r="G30" s="63"/>
      <c r="H30" s="63"/>
      <c r="I30" s="63"/>
    </row>
    <row r="31" spans="1:9" x14ac:dyDescent="0.25">
      <c r="A31" s="59" t="s">
        <v>16</v>
      </c>
      <c r="B31" s="59" t="s">
        <v>31</v>
      </c>
      <c r="F31" s="57">
        <v>843080.15</v>
      </c>
      <c r="G31" s="57">
        <v>-843080.15</v>
      </c>
      <c r="H31" s="57">
        <v>843080.15</v>
      </c>
      <c r="I31" s="57">
        <v>843080.15</v>
      </c>
    </row>
    <row r="32" spans="1:9" x14ac:dyDescent="0.25">
      <c r="A32" s="59" t="s">
        <v>16</v>
      </c>
      <c r="B32" s="59" t="s">
        <v>32</v>
      </c>
      <c r="F32" s="57">
        <v>2126550.42</v>
      </c>
      <c r="G32" s="57">
        <v>-2126550.42</v>
      </c>
      <c r="H32" s="57">
        <v>2126550.42</v>
      </c>
      <c r="I32" s="57">
        <v>2126550.42</v>
      </c>
    </row>
    <row r="33" spans="1:9" x14ac:dyDescent="0.25">
      <c r="A33" s="59" t="s">
        <v>16</v>
      </c>
      <c r="B33" s="59" t="s">
        <v>33</v>
      </c>
      <c r="F33" s="57">
        <v>46339.69</v>
      </c>
      <c r="G33" s="57">
        <v>-46339.69</v>
      </c>
      <c r="H33" s="57">
        <v>46339.69</v>
      </c>
      <c r="I33" s="57">
        <v>46339.69</v>
      </c>
    </row>
    <row r="34" spans="1:9" x14ac:dyDescent="0.25">
      <c r="A34" s="59" t="s">
        <v>16</v>
      </c>
      <c r="B34" s="59" t="s">
        <v>34</v>
      </c>
      <c r="F34" s="57"/>
      <c r="G34" s="57"/>
      <c r="H34" s="57"/>
      <c r="I34" s="57"/>
    </row>
    <row r="35" spans="1:9" x14ac:dyDescent="0.25">
      <c r="A35" s="62" t="s">
        <v>16</v>
      </c>
      <c r="B35" s="62" t="s">
        <v>35</v>
      </c>
      <c r="C35" s="52"/>
      <c r="D35" s="52"/>
      <c r="E35" s="52"/>
      <c r="F35" s="63">
        <v>3015970.26</v>
      </c>
      <c r="G35" s="63">
        <v>-3015970.26</v>
      </c>
      <c r="H35" s="63">
        <v>3015970.26</v>
      </c>
      <c r="I35" s="63">
        <v>3015970.26</v>
      </c>
    </row>
    <row r="36" spans="1:9" x14ac:dyDescent="0.25">
      <c r="A36" s="59" t="s">
        <v>16</v>
      </c>
      <c r="B36" s="59" t="s">
        <v>16</v>
      </c>
      <c r="F36" s="57"/>
      <c r="G36" s="57"/>
      <c r="H36" s="57"/>
      <c r="I36" s="57"/>
    </row>
    <row r="37" spans="1:9" x14ac:dyDescent="0.25">
      <c r="A37" s="62" t="s">
        <v>16</v>
      </c>
      <c r="B37" s="62" t="s">
        <v>36</v>
      </c>
      <c r="C37" s="52"/>
      <c r="D37" s="52"/>
      <c r="E37" s="52"/>
      <c r="F37" s="63"/>
      <c r="G37" s="63"/>
      <c r="H37" s="63"/>
      <c r="I37" s="63"/>
    </row>
    <row r="38" spans="1:9" x14ac:dyDescent="0.25">
      <c r="A38" s="59" t="s">
        <v>16</v>
      </c>
      <c r="B38" s="59" t="s">
        <v>37</v>
      </c>
      <c r="F38" s="57"/>
      <c r="G38" s="57"/>
      <c r="H38" s="57"/>
      <c r="I38" s="57"/>
    </row>
    <row r="39" spans="1:9" x14ac:dyDescent="0.25">
      <c r="A39" s="59" t="s">
        <v>16</v>
      </c>
      <c r="B39" s="59" t="s">
        <v>38</v>
      </c>
      <c r="F39" s="57"/>
      <c r="G39" s="57"/>
      <c r="H39" s="57"/>
      <c r="I39" s="57"/>
    </row>
    <row r="40" spans="1:9" x14ac:dyDescent="0.25">
      <c r="A40" s="59" t="s">
        <v>16</v>
      </c>
      <c r="B40" s="59" t="s">
        <v>39</v>
      </c>
      <c r="F40" s="57"/>
      <c r="G40" s="57"/>
      <c r="H40" s="57"/>
      <c r="I40" s="57"/>
    </row>
    <row r="41" spans="1:9" x14ac:dyDescent="0.25">
      <c r="A41" s="59" t="s">
        <v>16</v>
      </c>
      <c r="B41" s="59" t="s">
        <v>40</v>
      </c>
      <c r="F41" s="57"/>
      <c r="G41" s="57"/>
      <c r="H41" s="57"/>
      <c r="I41" s="57"/>
    </row>
    <row r="42" spans="1:9" x14ac:dyDescent="0.25">
      <c r="A42" s="62" t="s">
        <v>16</v>
      </c>
      <c r="B42" s="62" t="s">
        <v>41</v>
      </c>
      <c r="C42" s="52"/>
      <c r="D42" s="52"/>
      <c r="E42" s="52"/>
      <c r="F42" s="63"/>
      <c r="G42" s="63"/>
      <c r="H42" s="63"/>
      <c r="I42" s="63"/>
    </row>
    <row r="43" spans="1:9" x14ac:dyDescent="0.25">
      <c r="A43" s="62" t="s">
        <v>42</v>
      </c>
      <c r="B43" s="62" t="s">
        <v>43</v>
      </c>
      <c r="C43" s="52">
        <v>24550307</v>
      </c>
      <c r="D43" s="52">
        <v>24370717</v>
      </c>
      <c r="E43" s="52">
        <v>179590</v>
      </c>
      <c r="F43" s="63">
        <v>23055813.039999999</v>
      </c>
      <c r="G43" s="63">
        <v>1314903.96</v>
      </c>
      <c r="H43" s="63">
        <v>-1494493.96</v>
      </c>
      <c r="I43" s="63">
        <v>23055813.039999999</v>
      </c>
    </row>
    <row r="44" spans="1:9" x14ac:dyDescent="0.25">
      <c r="A44" s="59" t="s">
        <v>16</v>
      </c>
      <c r="B44" s="59" t="s">
        <v>16</v>
      </c>
      <c r="F44" s="57"/>
      <c r="G44" s="57"/>
      <c r="H44" s="57"/>
      <c r="I44" s="57"/>
    </row>
    <row r="45" spans="1:9" x14ac:dyDescent="0.25">
      <c r="A45" s="62" t="s">
        <v>16</v>
      </c>
      <c r="B45" s="62" t="s">
        <v>44</v>
      </c>
      <c r="C45" s="52"/>
      <c r="D45" s="52"/>
      <c r="E45" s="52"/>
      <c r="F45" s="63"/>
      <c r="G45" s="63"/>
      <c r="H45" s="63"/>
      <c r="I45" s="63"/>
    </row>
    <row r="46" spans="1:9" x14ac:dyDescent="0.25">
      <c r="A46" s="59" t="s">
        <v>16</v>
      </c>
      <c r="B46" s="59" t="s">
        <v>45</v>
      </c>
      <c r="F46" s="57"/>
      <c r="G46" s="57"/>
      <c r="H46" s="57"/>
      <c r="I46" s="57"/>
    </row>
    <row r="47" spans="1:9" x14ac:dyDescent="0.25">
      <c r="A47" s="59" t="s">
        <v>16</v>
      </c>
      <c r="B47" s="59" t="s">
        <v>46</v>
      </c>
      <c r="F47" s="57"/>
      <c r="G47" s="57"/>
      <c r="H47" s="57"/>
      <c r="I47" s="57"/>
    </row>
    <row r="48" spans="1:9" x14ac:dyDescent="0.25">
      <c r="A48" s="59" t="s">
        <v>16</v>
      </c>
      <c r="B48" s="59" t="s">
        <v>47</v>
      </c>
      <c r="F48" s="57"/>
      <c r="G48" s="57"/>
      <c r="H48" s="57"/>
      <c r="I48" s="57"/>
    </row>
    <row r="49" spans="1:9" x14ac:dyDescent="0.25">
      <c r="A49" s="59" t="s">
        <v>16</v>
      </c>
      <c r="B49" s="59" t="s">
        <v>48</v>
      </c>
      <c r="F49" s="57"/>
      <c r="G49" s="57"/>
      <c r="H49" s="57"/>
      <c r="I49" s="57"/>
    </row>
    <row r="50" spans="1:9" x14ac:dyDescent="0.25">
      <c r="A50" s="59" t="s">
        <v>16</v>
      </c>
      <c r="B50" s="59" t="s">
        <v>49</v>
      </c>
      <c r="F50" s="57"/>
      <c r="G50" s="57"/>
      <c r="H50" s="57"/>
      <c r="I50" s="57"/>
    </row>
    <row r="51" spans="1:9" x14ac:dyDescent="0.25">
      <c r="A51" s="59" t="s">
        <v>16</v>
      </c>
      <c r="B51" s="59" t="s">
        <v>50</v>
      </c>
      <c r="F51" s="57"/>
      <c r="G51" s="57"/>
      <c r="H51" s="57"/>
      <c r="I51" s="57"/>
    </row>
    <row r="52" spans="1:9" x14ac:dyDescent="0.25">
      <c r="A52" s="59" t="s">
        <v>16</v>
      </c>
      <c r="B52" s="59" t="s">
        <v>51</v>
      </c>
      <c r="F52" s="57"/>
      <c r="G52" s="57"/>
      <c r="H52" s="57"/>
      <c r="I52" s="57"/>
    </row>
    <row r="53" spans="1:9" x14ac:dyDescent="0.25">
      <c r="A53" s="62" t="s">
        <v>52</v>
      </c>
      <c r="B53" s="62" t="s">
        <v>53</v>
      </c>
      <c r="C53" s="52"/>
      <c r="D53" s="52"/>
      <c r="E53" s="52"/>
      <c r="F53" s="63"/>
      <c r="G53" s="63"/>
      <c r="H53" s="63"/>
      <c r="I53" s="63"/>
    </row>
    <row r="54" spans="1:9" x14ac:dyDescent="0.25">
      <c r="A54" s="62" t="s">
        <v>54</v>
      </c>
      <c r="B54" s="62" t="s">
        <v>55</v>
      </c>
      <c r="C54" s="52"/>
      <c r="D54" s="52"/>
      <c r="E54" s="52"/>
      <c r="F54" s="63"/>
      <c r="G54" s="63"/>
      <c r="H54" s="63"/>
      <c r="I54" s="63"/>
    </row>
    <row r="55" spans="1:9" x14ac:dyDescent="0.25">
      <c r="A55" s="59" t="s">
        <v>16</v>
      </c>
      <c r="B55" s="59" t="s">
        <v>16</v>
      </c>
      <c r="F55" s="57"/>
      <c r="G55" s="57"/>
      <c r="H55" s="57"/>
      <c r="I55" s="57"/>
    </row>
    <row r="56" spans="1:9" x14ac:dyDescent="0.25">
      <c r="A56" s="62" t="s">
        <v>56</v>
      </c>
      <c r="B56" s="62" t="s">
        <v>57</v>
      </c>
      <c r="C56" s="52"/>
      <c r="D56" s="52"/>
      <c r="E56" s="52"/>
      <c r="F56" s="63"/>
      <c r="G56" s="63"/>
      <c r="H56" s="63"/>
      <c r="I56" s="63"/>
    </row>
    <row r="57" spans="1:9" x14ac:dyDescent="0.25">
      <c r="A57" s="62" t="s">
        <v>58</v>
      </c>
      <c r="B57" s="62" t="s">
        <v>59</v>
      </c>
      <c r="C57" s="52">
        <v>24550307</v>
      </c>
      <c r="D57" s="52">
        <v>24370717</v>
      </c>
      <c r="E57" s="52">
        <v>179590</v>
      </c>
      <c r="F57" s="63">
        <v>23055813.039999999</v>
      </c>
      <c r="G57" s="63">
        <v>1314903.96</v>
      </c>
      <c r="H57" s="63">
        <v>-1494493.96</v>
      </c>
      <c r="I57" s="63">
        <v>23055813.039999999</v>
      </c>
    </row>
    <row r="58" spans="1:9" x14ac:dyDescent="0.25">
      <c r="A58" s="59" t="s">
        <v>16</v>
      </c>
      <c r="B58" s="59" t="s">
        <v>16</v>
      </c>
      <c r="F58" s="57"/>
      <c r="G58" s="57"/>
      <c r="H58" s="57"/>
      <c r="I58" s="57"/>
    </row>
    <row r="59" spans="1:9" x14ac:dyDescent="0.25">
      <c r="A59" s="62" t="s">
        <v>16</v>
      </c>
      <c r="B59" s="62" t="s">
        <v>60</v>
      </c>
      <c r="C59" s="52"/>
      <c r="D59" s="52"/>
      <c r="E59" s="52"/>
      <c r="F59" s="63"/>
      <c r="G59" s="63"/>
      <c r="H59" s="63"/>
      <c r="I59" s="63"/>
    </row>
    <row r="60" spans="1:9" x14ac:dyDescent="0.25">
      <c r="A60" s="62" t="s">
        <v>61</v>
      </c>
      <c r="B60" s="62" t="s">
        <v>60</v>
      </c>
      <c r="C60" s="52">
        <v>710997</v>
      </c>
      <c r="D60" s="52">
        <v>694640</v>
      </c>
      <c r="E60" s="52">
        <v>16357</v>
      </c>
      <c r="F60" s="63">
        <v>673931.81</v>
      </c>
      <c r="G60" s="63">
        <v>20708.189999999999</v>
      </c>
      <c r="H60" s="63">
        <v>-37065.19</v>
      </c>
      <c r="I60" s="63">
        <v>673931.81</v>
      </c>
    </row>
    <row r="61" spans="1:9" x14ac:dyDescent="0.25">
      <c r="A61" s="59" t="s">
        <v>16</v>
      </c>
      <c r="B61" s="59" t="s">
        <v>16</v>
      </c>
      <c r="F61" s="57"/>
      <c r="G61" s="57"/>
      <c r="H61" s="57"/>
      <c r="I61" s="57"/>
    </row>
    <row r="62" spans="1:9" x14ac:dyDescent="0.25">
      <c r="A62" s="62" t="s">
        <v>16</v>
      </c>
      <c r="B62" s="62" t="s">
        <v>62</v>
      </c>
      <c r="C62" s="52"/>
      <c r="D62" s="52"/>
      <c r="E62" s="52"/>
      <c r="F62" s="63"/>
      <c r="G62" s="63"/>
      <c r="H62" s="63"/>
      <c r="I62" s="63"/>
    </row>
    <row r="63" spans="1:9" x14ac:dyDescent="0.25">
      <c r="A63" s="62" t="s">
        <v>63</v>
      </c>
      <c r="B63" s="62" t="s">
        <v>64</v>
      </c>
      <c r="C63" s="52">
        <v>108200</v>
      </c>
      <c r="D63" s="52">
        <v>108200</v>
      </c>
      <c r="E63" s="52"/>
      <c r="F63" s="63">
        <v>29222.26</v>
      </c>
      <c r="G63" s="63">
        <v>78977.740000000005</v>
      </c>
      <c r="H63" s="63">
        <v>-78977.740000000005</v>
      </c>
      <c r="I63" s="63">
        <v>29222.26</v>
      </c>
    </row>
    <row r="64" spans="1:9" x14ac:dyDescent="0.25">
      <c r="A64" s="59" t="s">
        <v>16</v>
      </c>
      <c r="B64" s="59" t="s">
        <v>16</v>
      </c>
      <c r="F64" s="57"/>
      <c r="G64" s="57"/>
      <c r="H64" s="57"/>
      <c r="I64" s="57"/>
    </row>
    <row r="65" spans="1:9" x14ac:dyDescent="0.25">
      <c r="A65" s="62" t="s">
        <v>16</v>
      </c>
      <c r="B65" s="62" t="s">
        <v>65</v>
      </c>
      <c r="C65" s="52"/>
      <c r="D65" s="52"/>
      <c r="E65" s="52"/>
      <c r="F65" s="63"/>
      <c r="G65" s="63"/>
      <c r="H65" s="63"/>
      <c r="I65" s="63"/>
    </row>
    <row r="66" spans="1:9" x14ac:dyDescent="0.25">
      <c r="A66" s="59" t="s">
        <v>66</v>
      </c>
      <c r="B66" s="59" t="s">
        <v>67</v>
      </c>
      <c r="C66" s="49">
        <v>78924</v>
      </c>
      <c r="D66" s="49">
        <v>78691</v>
      </c>
      <c r="E66" s="49">
        <v>233</v>
      </c>
      <c r="F66" s="57">
        <v>18496.55</v>
      </c>
      <c r="G66" s="57">
        <v>60194.45</v>
      </c>
      <c r="H66" s="57">
        <v>-60427.45</v>
      </c>
      <c r="I66" s="57">
        <v>18496.55</v>
      </c>
    </row>
    <row r="67" spans="1:9" x14ac:dyDescent="0.25">
      <c r="A67" s="59" t="s">
        <v>68</v>
      </c>
      <c r="B67" s="59" t="s">
        <v>69</v>
      </c>
      <c r="C67" s="49">
        <v>543950</v>
      </c>
      <c r="D67" s="49">
        <v>543950</v>
      </c>
      <c r="F67" s="57">
        <v>315041.39</v>
      </c>
      <c r="G67" s="57">
        <v>228908.61</v>
      </c>
      <c r="H67" s="57">
        <v>-228908.61</v>
      </c>
      <c r="I67" s="57">
        <v>315041.39</v>
      </c>
    </row>
    <row r="68" spans="1:9" x14ac:dyDescent="0.25">
      <c r="A68" s="59" t="s">
        <v>70</v>
      </c>
      <c r="B68" s="59" t="s">
        <v>71</v>
      </c>
      <c r="C68" s="49">
        <v>2500</v>
      </c>
      <c r="E68" s="49">
        <v>2500</v>
      </c>
      <c r="F68" s="57">
        <v>8819.8700000000008</v>
      </c>
      <c r="G68" s="57">
        <v>-8819.8700000000008</v>
      </c>
      <c r="H68" s="57">
        <v>6319.87</v>
      </c>
      <c r="I68" s="57">
        <v>8819.8700000000008</v>
      </c>
    </row>
    <row r="69" spans="1:9" x14ac:dyDescent="0.25">
      <c r="A69" s="59" t="s">
        <v>72</v>
      </c>
      <c r="B69" s="59" t="s">
        <v>73</v>
      </c>
      <c r="C69" s="49">
        <v>10000</v>
      </c>
      <c r="D69" s="49">
        <v>7000</v>
      </c>
      <c r="E69" s="49">
        <v>3000</v>
      </c>
      <c r="F69" s="57">
        <v>9916.3799999999992</v>
      </c>
      <c r="G69" s="57">
        <v>-2916.38</v>
      </c>
      <c r="H69" s="57">
        <v>-83.62</v>
      </c>
      <c r="I69" s="57">
        <v>9916.3799999999992</v>
      </c>
    </row>
    <row r="70" spans="1:9" x14ac:dyDescent="0.25">
      <c r="A70" s="59" t="s">
        <v>74</v>
      </c>
      <c r="B70" s="59" t="s">
        <v>75</v>
      </c>
      <c r="C70" s="49">
        <v>93380</v>
      </c>
      <c r="D70" s="49">
        <v>93379</v>
      </c>
      <c r="E70" s="49">
        <v>1</v>
      </c>
      <c r="F70" s="57">
        <v>2523.11</v>
      </c>
      <c r="G70" s="57">
        <v>90855.89</v>
      </c>
      <c r="H70" s="57">
        <v>-90856.89</v>
      </c>
      <c r="I70" s="57">
        <v>2523.11</v>
      </c>
    </row>
    <row r="71" spans="1:9" x14ac:dyDescent="0.25">
      <c r="A71" s="59" t="s">
        <v>76</v>
      </c>
      <c r="B71" s="59" t="s">
        <v>77</v>
      </c>
      <c r="C71" s="49">
        <v>411130</v>
      </c>
      <c r="D71" s="49">
        <v>471670</v>
      </c>
      <c r="E71" s="49">
        <v>-60540</v>
      </c>
      <c r="F71" s="57">
        <v>305635.39</v>
      </c>
      <c r="G71" s="57">
        <v>166034.60999999999</v>
      </c>
      <c r="H71" s="57">
        <v>-105494.61</v>
      </c>
      <c r="I71" s="57">
        <v>305635.39</v>
      </c>
    </row>
    <row r="72" spans="1:9" x14ac:dyDescent="0.25">
      <c r="A72" s="59" t="s">
        <v>78</v>
      </c>
      <c r="B72" s="59" t="s">
        <v>79</v>
      </c>
      <c r="C72" s="49">
        <v>127961</v>
      </c>
      <c r="D72" s="49">
        <v>126422</v>
      </c>
      <c r="E72" s="49">
        <v>1539</v>
      </c>
      <c r="F72" s="57">
        <v>168961.37</v>
      </c>
      <c r="G72" s="57">
        <v>-42539.37</v>
      </c>
      <c r="H72" s="57">
        <v>41000.370000000003</v>
      </c>
      <c r="I72" s="57">
        <v>168961.37</v>
      </c>
    </row>
    <row r="73" spans="1:9" x14ac:dyDescent="0.25">
      <c r="A73" s="62" t="s">
        <v>80</v>
      </c>
      <c r="B73" s="62" t="s">
        <v>81</v>
      </c>
      <c r="C73" s="52">
        <v>1267845</v>
      </c>
      <c r="D73" s="52">
        <v>1321112</v>
      </c>
      <c r="E73" s="52">
        <v>-53267</v>
      </c>
      <c r="F73" s="63">
        <v>829394.06</v>
      </c>
      <c r="G73" s="63">
        <v>491717.94</v>
      </c>
      <c r="H73" s="63">
        <v>-438450.94</v>
      </c>
      <c r="I73" s="63">
        <v>829394.06</v>
      </c>
    </row>
    <row r="74" spans="1:9" x14ac:dyDescent="0.25">
      <c r="A74" s="59" t="s">
        <v>16</v>
      </c>
      <c r="B74" s="59" t="s">
        <v>16</v>
      </c>
      <c r="F74" s="57"/>
      <c r="G74" s="57"/>
      <c r="H74" s="57"/>
      <c r="I74" s="57"/>
    </row>
    <row r="75" spans="1:9" x14ac:dyDescent="0.25">
      <c r="A75" s="62" t="s">
        <v>16</v>
      </c>
      <c r="B75" s="62" t="s">
        <v>82</v>
      </c>
      <c r="C75" s="52"/>
      <c r="D75" s="52"/>
      <c r="E75" s="52"/>
      <c r="F75" s="63"/>
      <c r="G75" s="63"/>
      <c r="H75" s="63"/>
      <c r="I75" s="63"/>
    </row>
    <row r="76" spans="1:9" x14ac:dyDescent="0.25">
      <c r="A76" s="62" t="s">
        <v>83</v>
      </c>
      <c r="B76" s="62" t="s">
        <v>82</v>
      </c>
      <c r="C76" s="52">
        <v>1162527</v>
      </c>
      <c r="D76" s="52">
        <v>782400</v>
      </c>
      <c r="E76" s="52">
        <v>380127</v>
      </c>
      <c r="F76" s="63">
        <v>1149769.8</v>
      </c>
      <c r="G76" s="63">
        <v>-367369.8</v>
      </c>
      <c r="H76" s="63">
        <v>-12757.2</v>
      </c>
      <c r="I76" s="63">
        <v>1149769.8</v>
      </c>
    </row>
    <row r="77" spans="1:9" x14ac:dyDescent="0.25">
      <c r="A77" s="59" t="s">
        <v>16</v>
      </c>
      <c r="B77" s="59" t="s">
        <v>16</v>
      </c>
      <c r="F77" s="57"/>
      <c r="G77" s="57"/>
      <c r="H77" s="57"/>
      <c r="I77" s="57"/>
    </row>
    <row r="78" spans="1:9" x14ac:dyDescent="0.25">
      <c r="A78" s="62" t="s">
        <v>84</v>
      </c>
      <c r="B78" s="62" t="s">
        <v>85</v>
      </c>
      <c r="C78" s="52">
        <v>27799876</v>
      </c>
      <c r="D78" s="52">
        <v>27277069</v>
      </c>
      <c r="E78" s="52">
        <v>522807</v>
      </c>
      <c r="F78" s="63">
        <v>25738130.969999999</v>
      </c>
      <c r="G78" s="63">
        <v>1538938.03</v>
      </c>
      <c r="H78" s="63">
        <v>-2061745.03</v>
      </c>
      <c r="I78" s="63">
        <v>25738130.969999999</v>
      </c>
    </row>
    <row r="79" spans="1:9" x14ac:dyDescent="0.25">
      <c r="A79" s="59" t="s">
        <v>16</v>
      </c>
      <c r="B79" s="59" t="s">
        <v>16</v>
      </c>
      <c r="F79" s="57"/>
      <c r="G79" s="57"/>
      <c r="H79" s="57"/>
      <c r="I79" s="57"/>
    </row>
    <row r="80" spans="1:9" x14ac:dyDescent="0.25">
      <c r="A80" s="62" t="s">
        <v>16</v>
      </c>
      <c r="B80" s="62" t="s">
        <v>86</v>
      </c>
      <c r="C80" s="52"/>
      <c r="D80" s="52"/>
      <c r="E80" s="52"/>
      <c r="F80" s="63"/>
      <c r="G80" s="63"/>
      <c r="H80" s="63"/>
      <c r="I80" s="63"/>
    </row>
    <row r="81" spans="1:9" x14ac:dyDescent="0.25">
      <c r="A81" s="62" t="s">
        <v>16</v>
      </c>
      <c r="B81" s="62" t="s">
        <v>87</v>
      </c>
      <c r="C81" s="52"/>
      <c r="D81" s="52"/>
      <c r="E81" s="52"/>
      <c r="F81" s="63"/>
      <c r="G81" s="63"/>
      <c r="H81" s="63"/>
      <c r="I81" s="63"/>
    </row>
    <row r="82" spans="1:9" x14ac:dyDescent="0.25">
      <c r="A82" s="62" t="s">
        <v>16</v>
      </c>
      <c r="B82" s="62" t="s">
        <v>88</v>
      </c>
      <c r="C82" s="52"/>
      <c r="D82" s="52"/>
      <c r="E82" s="52"/>
      <c r="F82" s="63"/>
      <c r="G82" s="63"/>
      <c r="H82" s="63"/>
      <c r="I82" s="63"/>
    </row>
    <row r="83" spans="1:9" x14ac:dyDescent="0.25">
      <c r="A83" s="59" t="s">
        <v>16</v>
      </c>
      <c r="B83" s="59" t="s">
        <v>89</v>
      </c>
      <c r="C83" s="49">
        <v>10577479</v>
      </c>
      <c r="D83" s="49">
        <v>163500</v>
      </c>
      <c r="E83" s="49">
        <v>10413979</v>
      </c>
      <c r="F83" s="57">
        <v>65994.080000000002</v>
      </c>
      <c r="G83" s="57">
        <v>97505.919999999998</v>
      </c>
      <c r="H83" s="57">
        <v>-10511484.92</v>
      </c>
      <c r="I83" s="57">
        <v>65994.080000000002</v>
      </c>
    </row>
    <row r="84" spans="1:9" x14ac:dyDescent="0.25">
      <c r="A84" s="59" t="s">
        <v>16</v>
      </c>
      <c r="B84" s="59" t="s">
        <v>90</v>
      </c>
      <c r="F84" s="57"/>
      <c r="G84" s="57"/>
      <c r="H84" s="57"/>
      <c r="I84" s="57"/>
    </row>
    <row r="85" spans="1:9" x14ac:dyDescent="0.25">
      <c r="A85" s="62" t="s">
        <v>91</v>
      </c>
      <c r="B85" s="62" t="s">
        <v>92</v>
      </c>
      <c r="C85" s="52">
        <v>10577479</v>
      </c>
      <c r="D85" s="52">
        <v>163500</v>
      </c>
      <c r="E85" s="52">
        <v>10413979</v>
      </c>
      <c r="F85" s="63">
        <v>65994.080000000002</v>
      </c>
      <c r="G85" s="63">
        <v>97505.919999999998</v>
      </c>
      <c r="H85" s="63">
        <v>-10511484.92</v>
      </c>
      <c r="I85" s="63">
        <v>65994.080000000002</v>
      </c>
    </row>
    <row r="86" spans="1:9" x14ac:dyDescent="0.25">
      <c r="A86" s="59" t="s">
        <v>16</v>
      </c>
      <c r="B86" s="59" t="s">
        <v>16</v>
      </c>
      <c r="F86" s="57"/>
      <c r="G86" s="57"/>
      <c r="H86" s="57"/>
      <c r="I86" s="57"/>
    </row>
    <row r="87" spans="1:9" x14ac:dyDescent="0.25">
      <c r="A87" s="59" t="s">
        <v>16</v>
      </c>
      <c r="B87" s="59" t="s">
        <v>93</v>
      </c>
      <c r="F87" s="57"/>
      <c r="G87" s="57"/>
      <c r="H87" s="57"/>
      <c r="I87" s="57"/>
    </row>
    <row r="88" spans="1:9" x14ac:dyDescent="0.25">
      <c r="A88" s="62" t="s">
        <v>94</v>
      </c>
      <c r="B88" s="62" t="s">
        <v>93</v>
      </c>
      <c r="C88" s="52">
        <v>38377355</v>
      </c>
      <c r="D88" s="52">
        <v>27440569</v>
      </c>
      <c r="E88" s="52">
        <v>10936786</v>
      </c>
      <c r="F88" s="63">
        <v>25804125.050000001</v>
      </c>
      <c r="G88" s="63">
        <v>1636443.95</v>
      </c>
      <c r="H88" s="63">
        <v>-12573229.949999999</v>
      </c>
      <c r="I88" s="63">
        <v>25804125.050000001</v>
      </c>
    </row>
    <row r="89" spans="1:9" x14ac:dyDescent="0.25">
      <c r="A89" s="59" t="s">
        <v>16</v>
      </c>
      <c r="B89" s="59" t="s">
        <v>16</v>
      </c>
      <c r="F89" s="57"/>
      <c r="G89" s="57"/>
      <c r="H89" s="57"/>
      <c r="I89" s="57"/>
    </row>
    <row r="90" spans="1:9" x14ac:dyDescent="0.25">
      <c r="A90" s="62" t="s">
        <v>16</v>
      </c>
      <c r="B90" s="62" t="s">
        <v>95</v>
      </c>
      <c r="C90" s="52"/>
      <c r="D90" s="52"/>
      <c r="E90" s="52"/>
      <c r="F90" s="63"/>
      <c r="G90" s="63"/>
      <c r="H90" s="63"/>
      <c r="I90" s="63"/>
    </row>
    <row r="91" spans="1:9" x14ac:dyDescent="0.25">
      <c r="A91" s="59" t="s">
        <v>16</v>
      </c>
      <c r="B91" s="59" t="s">
        <v>16</v>
      </c>
      <c r="F91" s="57"/>
      <c r="G91" s="57"/>
      <c r="H91" s="57"/>
      <c r="I91" s="57"/>
    </row>
    <row r="92" spans="1:9" x14ac:dyDescent="0.25">
      <c r="A92" s="62" t="s">
        <v>16</v>
      </c>
      <c r="B92" s="62" t="s">
        <v>96</v>
      </c>
      <c r="C92" s="52"/>
      <c r="D92" s="52"/>
      <c r="E92" s="52"/>
      <c r="F92" s="63"/>
      <c r="G92" s="63"/>
      <c r="H92" s="63"/>
      <c r="I92" s="63"/>
    </row>
    <row r="93" spans="1:9" x14ac:dyDescent="0.25">
      <c r="A93" s="59" t="s">
        <v>16</v>
      </c>
      <c r="B93" s="59" t="s">
        <v>97</v>
      </c>
      <c r="C93" s="49">
        <v>6148724</v>
      </c>
      <c r="D93" s="49">
        <v>6144511</v>
      </c>
      <c r="E93" s="49">
        <v>4213</v>
      </c>
      <c r="F93" s="57">
        <v>4721610.1500000004</v>
      </c>
      <c r="G93" s="57">
        <v>1422900.85</v>
      </c>
      <c r="H93" s="57">
        <v>-1427113.85</v>
      </c>
      <c r="I93" s="57">
        <v>4721610.1500000004</v>
      </c>
    </row>
    <row r="94" spans="1:9" x14ac:dyDescent="0.25">
      <c r="A94" s="59" t="s">
        <v>16</v>
      </c>
      <c r="B94" s="59" t="s">
        <v>98</v>
      </c>
      <c r="C94" s="49">
        <v>577852</v>
      </c>
      <c r="D94" s="49">
        <v>678534</v>
      </c>
      <c r="E94" s="49">
        <v>-100682</v>
      </c>
      <c r="F94" s="57">
        <v>479038.26</v>
      </c>
      <c r="G94" s="57">
        <v>199495.74</v>
      </c>
      <c r="H94" s="57">
        <v>-98813.74</v>
      </c>
      <c r="I94" s="57">
        <v>479038.26</v>
      </c>
    </row>
    <row r="95" spans="1:9" x14ac:dyDescent="0.25">
      <c r="A95" s="59" t="s">
        <v>16</v>
      </c>
      <c r="B95" s="59" t="s">
        <v>99</v>
      </c>
      <c r="C95" s="49">
        <v>4176294</v>
      </c>
      <c r="D95" s="49">
        <v>4187372</v>
      </c>
      <c r="E95" s="49">
        <v>-11078</v>
      </c>
      <c r="F95" s="57">
        <v>3174712.54</v>
      </c>
      <c r="G95" s="57">
        <v>1012659.46</v>
      </c>
      <c r="H95" s="57">
        <v>-1001581.46</v>
      </c>
      <c r="I95" s="57">
        <v>3174712.54</v>
      </c>
    </row>
    <row r="96" spans="1:9" x14ac:dyDescent="0.25">
      <c r="A96" s="59" t="s">
        <v>16</v>
      </c>
      <c r="B96" s="59" t="s">
        <v>100</v>
      </c>
      <c r="C96" s="49">
        <v>38708</v>
      </c>
      <c r="D96" s="49">
        <v>50795</v>
      </c>
      <c r="E96" s="49">
        <v>-12087</v>
      </c>
      <c r="F96" s="57">
        <v>30754.080000000002</v>
      </c>
      <c r="G96" s="57">
        <v>20040.919999999998</v>
      </c>
      <c r="H96" s="57">
        <v>-7953.92</v>
      </c>
      <c r="I96" s="57">
        <v>30754.080000000002</v>
      </c>
    </row>
    <row r="97" spans="1:9" x14ac:dyDescent="0.25">
      <c r="A97" s="59" t="s">
        <v>16</v>
      </c>
      <c r="B97" s="59" t="s">
        <v>101</v>
      </c>
      <c r="F97" s="57"/>
      <c r="G97" s="57"/>
      <c r="H97" s="57"/>
      <c r="I97" s="57"/>
    </row>
    <row r="98" spans="1:9" x14ac:dyDescent="0.25">
      <c r="A98" s="62" t="s">
        <v>102</v>
      </c>
      <c r="B98" s="62" t="s">
        <v>103</v>
      </c>
      <c r="C98" s="52">
        <v>10941578</v>
      </c>
      <c r="D98" s="52">
        <v>11061212</v>
      </c>
      <c r="E98" s="52">
        <v>-119634</v>
      </c>
      <c r="F98" s="63">
        <v>8406115.0299999993</v>
      </c>
      <c r="G98" s="63">
        <v>2655096.9700000002</v>
      </c>
      <c r="H98" s="63">
        <v>-2535462.9700000002</v>
      </c>
      <c r="I98" s="63">
        <v>8406115.0299999993</v>
      </c>
    </row>
    <row r="99" spans="1:9" x14ac:dyDescent="0.25">
      <c r="A99" s="59" t="s">
        <v>16</v>
      </c>
      <c r="B99" s="59" t="s">
        <v>16</v>
      </c>
      <c r="F99" s="57"/>
      <c r="G99" s="57"/>
      <c r="H99" s="57"/>
      <c r="I99" s="57"/>
    </row>
    <row r="100" spans="1:9" x14ac:dyDescent="0.25">
      <c r="A100" s="62" t="s">
        <v>16</v>
      </c>
      <c r="B100" s="62" t="s">
        <v>104</v>
      </c>
      <c r="C100" s="52"/>
      <c r="D100" s="52"/>
      <c r="E100" s="52"/>
      <c r="F100" s="63"/>
      <c r="G100" s="63"/>
      <c r="H100" s="63"/>
      <c r="I100" s="63"/>
    </row>
    <row r="101" spans="1:9" x14ac:dyDescent="0.25">
      <c r="A101" s="59" t="s">
        <v>16</v>
      </c>
      <c r="B101" s="59" t="s">
        <v>105</v>
      </c>
      <c r="C101" s="49">
        <v>3564273</v>
      </c>
      <c r="D101" s="49">
        <v>3522773</v>
      </c>
      <c r="E101" s="49">
        <v>41500</v>
      </c>
      <c r="F101" s="57">
        <v>2300144.5099999998</v>
      </c>
      <c r="G101" s="57">
        <v>1222628.49</v>
      </c>
      <c r="H101" s="57">
        <v>-1264128.49</v>
      </c>
      <c r="I101" s="57">
        <v>2300144.5099999998</v>
      </c>
    </row>
    <row r="102" spans="1:9" x14ac:dyDescent="0.25">
      <c r="A102" s="59" t="s">
        <v>16</v>
      </c>
      <c r="B102" s="59" t="s">
        <v>106</v>
      </c>
      <c r="C102" s="49">
        <v>113300</v>
      </c>
      <c r="D102" s="49">
        <v>113300</v>
      </c>
      <c r="F102" s="57">
        <v>33677.199999999997</v>
      </c>
      <c r="G102" s="57">
        <v>79622.8</v>
      </c>
      <c r="H102" s="57">
        <v>-79622.8</v>
      </c>
      <c r="I102" s="57">
        <v>33677.199999999997</v>
      </c>
    </row>
    <row r="103" spans="1:9" x14ac:dyDescent="0.25">
      <c r="A103" s="59" t="s">
        <v>16</v>
      </c>
      <c r="B103" s="59" t="s">
        <v>107</v>
      </c>
      <c r="C103" s="49">
        <v>150461</v>
      </c>
      <c r="D103" s="49">
        <v>156657</v>
      </c>
      <c r="E103" s="49">
        <v>-6196</v>
      </c>
      <c r="F103" s="57">
        <v>70824.429999999993</v>
      </c>
      <c r="G103" s="57">
        <v>85832.57</v>
      </c>
      <c r="H103" s="57">
        <v>-79636.570000000007</v>
      </c>
      <c r="I103" s="57">
        <v>70824.429999999993</v>
      </c>
    </row>
    <row r="104" spans="1:9" x14ac:dyDescent="0.25">
      <c r="A104" s="59" t="s">
        <v>16</v>
      </c>
      <c r="B104" s="59" t="s">
        <v>108</v>
      </c>
      <c r="C104" s="49">
        <v>838136</v>
      </c>
      <c r="D104" s="49">
        <v>800077</v>
      </c>
      <c r="E104" s="49">
        <v>38059</v>
      </c>
      <c r="F104" s="57">
        <v>542458.07999999996</v>
      </c>
      <c r="G104" s="57">
        <v>257618.92</v>
      </c>
      <c r="H104" s="57">
        <v>-295677.92</v>
      </c>
      <c r="I104" s="57">
        <v>542458.07999999996</v>
      </c>
    </row>
    <row r="105" spans="1:9" x14ac:dyDescent="0.25">
      <c r="A105" s="59" t="s">
        <v>16</v>
      </c>
      <c r="B105" s="59" t="s">
        <v>109</v>
      </c>
      <c r="C105" s="49">
        <v>160000</v>
      </c>
      <c r="D105" s="49">
        <v>136000</v>
      </c>
      <c r="E105" s="49">
        <v>24000</v>
      </c>
      <c r="F105" s="57">
        <v>139937.60000000001</v>
      </c>
      <c r="G105" s="57">
        <v>-3937.6</v>
      </c>
      <c r="H105" s="57">
        <v>-20062.400000000001</v>
      </c>
      <c r="I105" s="57">
        <v>139937.60000000001</v>
      </c>
    </row>
    <row r="106" spans="1:9" x14ac:dyDescent="0.25">
      <c r="A106" s="59" t="s">
        <v>16</v>
      </c>
      <c r="B106" s="59" t="s">
        <v>110</v>
      </c>
      <c r="C106" s="49">
        <v>32338</v>
      </c>
      <c r="D106" s="49">
        <v>32338</v>
      </c>
      <c r="F106" s="57">
        <v>3440.15</v>
      </c>
      <c r="G106" s="57">
        <v>28897.85</v>
      </c>
      <c r="H106" s="57">
        <v>-28897.85</v>
      </c>
      <c r="I106" s="57">
        <v>3440.15</v>
      </c>
    </row>
    <row r="107" spans="1:9" x14ac:dyDescent="0.25">
      <c r="A107" s="59" t="s">
        <v>16</v>
      </c>
      <c r="B107" s="59" t="s">
        <v>111</v>
      </c>
      <c r="C107" s="49">
        <v>2500000</v>
      </c>
      <c r="D107" s="49">
        <v>2755000</v>
      </c>
      <c r="E107" s="49">
        <v>-255000</v>
      </c>
      <c r="F107" s="57">
        <v>1593551.54</v>
      </c>
      <c r="G107" s="57">
        <v>1161448.46</v>
      </c>
      <c r="H107" s="57">
        <v>-906448.46</v>
      </c>
      <c r="I107" s="57">
        <v>1593551.54</v>
      </c>
    </row>
    <row r="108" spans="1:9" x14ac:dyDescent="0.25">
      <c r="A108" s="59" t="s">
        <v>16</v>
      </c>
      <c r="B108" s="59" t="s">
        <v>112</v>
      </c>
      <c r="C108" s="49">
        <v>1389244</v>
      </c>
      <c r="D108" s="49">
        <v>1275091</v>
      </c>
      <c r="E108" s="49">
        <v>114153</v>
      </c>
      <c r="F108" s="57">
        <v>753423.5</v>
      </c>
      <c r="G108" s="57">
        <v>521667.5</v>
      </c>
      <c r="H108" s="57">
        <v>-635820.5</v>
      </c>
      <c r="I108" s="57">
        <v>753423.5</v>
      </c>
    </row>
    <row r="109" spans="1:9" x14ac:dyDescent="0.25">
      <c r="A109" s="59" t="s">
        <v>16</v>
      </c>
      <c r="B109" s="59" t="s">
        <v>113</v>
      </c>
      <c r="C109" s="49">
        <v>42067</v>
      </c>
      <c r="D109" s="49">
        <v>42067</v>
      </c>
      <c r="F109" s="57">
        <v>28412.21</v>
      </c>
      <c r="G109" s="57">
        <v>13654.79</v>
      </c>
      <c r="H109" s="57">
        <v>-13654.79</v>
      </c>
      <c r="I109" s="57">
        <v>28412.21</v>
      </c>
    </row>
    <row r="110" spans="1:9" x14ac:dyDescent="0.25">
      <c r="A110" s="59" t="s">
        <v>16</v>
      </c>
      <c r="B110" s="59" t="s">
        <v>114</v>
      </c>
      <c r="F110" s="57"/>
      <c r="G110" s="57"/>
      <c r="H110" s="57"/>
      <c r="I110" s="57"/>
    </row>
    <row r="111" spans="1:9" x14ac:dyDescent="0.25">
      <c r="A111" s="59" t="s">
        <v>16</v>
      </c>
      <c r="B111" s="59" t="s">
        <v>115</v>
      </c>
      <c r="C111" s="49">
        <v>601798</v>
      </c>
      <c r="D111" s="49">
        <v>616671</v>
      </c>
      <c r="E111" s="49">
        <v>-14873</v>
      </c>
      <c r="F111" s="57">
        <v>303419.31</v>
      </c>
      <c r="G111" s="57">
        <v>313251.69</v>
      </c>
      <c r="H111" s="57">
        <v>-298378.69</v>
      </c>
      <c r="I111" s="57">
        <v>303419.31</v>
      </c>
    </row>
    <row r="112" spans="1:9" x14ac:dyDescent="0.25">
      <c r="A112" s="59" t="s">
        <v>16</v>
      </c>
      <c r="B112" s="59" t="s">
        <v>116</v>
      </c>
      <c r="C112" s="49">
        <v>129379</v>
      </c>
      <c r="D112" s="49">
        <v>112983</v>
      </c>
      <c r="E112" s="49">
        <v>16396</v>
      </c>
      <c r="F112" s="57"/>
      <c r="G112" s="57">
        <v>112983</v>
      </c>
      <c r="H112" s="57">
        <v>-129379</v>
      </c>
      <c r="I112" s="57"/>
    </row>
    <row r="113" spans="1:9" x14ac:dyDescent="0.25">
      <c r="A113" s="59" t="s">
        <v>16</v>
      </c>
      <c r="B113" s="59" t="s">
        <v>117</v>
      </c>
      <c r="F113" s="57"/>
      <c r="G113" s="57"/>
      <c r="H113" s="57"/>
      <c r="I113" s="57"/>
    </row>
    <row r="114" spans="1:9" x14ac:dyDescent="0.25">
      <c r="A114" s="62" t="s">
        <v>118</v>
      </c>
      <c r="B114" s="62" t="s">
        <v>119</v>
      </c>
      <c r="C114" s="52">
        <v>9520996</v>
      </c>
      <c r="D114" s="52">
        <v>9562957</v>
      </c>
      <c r="E114" s="52">
        <v>-41961</v>
      </c>
      <c r="F114" s="63">
        <v>5769288.5300000003</v>
      </c>
      <c r="G114" s="63">
        <v>3793668.47</v>
      </c>
      <c r="H114" s="63">
        <v>-3751707.47</v>
      </c>
      <c r="I114" s="63">
        <v>5769288.5300000003</v>
      </c>
    </row>
    <row r="115" spans="1:9" x14ac:dyDescent="0.25">
      <c r="A115" s="59" t="s">
        <v>16</v>
      </c>
      <c r="B115" s="59" t="s">
        <v>16</v>
      </c>
      <c r="F115" s="57"/>
      <c r="G115" s="57"/>
      <c r="H115" s="57"/>
      <c r="I115" s="57"/>
    </row>
    <row r="116" spans="1:9" x14ac:dyDescent="0.25">
      <c r="A116" s="62" t="s">
        <v>16</v>
      </c>
      <c r="B116" s="62" t="s">
        <v>120</v>
      </c>
      <c r="C116" s="52"/>
      <c r="D116" s="52"/>
      <c r="E116" s="52"/>
      <c r="F116" s="63"/>
      <c r="G116" s="63"/>
      <c r="H116" s="63"/>
      <c r="I116" s="63"/>
    </row>
    <row r="117" spans="1:9" x14ac:dyDescent="0.25">
      <c r="A117" s="59" t="s">
        <v>16</v>
      </c>
      <c r="B117" s="59" t="s">
        <v>121</v>
      </c>
      <c r="C117" s="49">
        <v>483998</v>
      </c>
      <c r="D117" s="49">
        <v>477744</v>
      </c>
      <c r="E117" s="49">
        <v>6254</v>
      </c>
      <c r="F117" s="57">
        <v>251409.95</v>
      </c>
      <c r="G117" s="57">
        <v>226334.05</v>
      </c>
      <c r="H117" s="57">
        <v>-232588.05</v>
      </c>
      <c r="I117" s="57">
        <v>251409.95</v>
      </c>
    </row>
    <row r="118" spans="1:9" x14ac:dyDescent="0.25">
      <c r="A118" s="59" t="s">
        <v>16</v>
      </c>
      <c r="B118" s="59" t="s">
        <v>122</v>
      </c>
      <c r="C118" s="49">
        <v>112513</v>
      </c>
      <c r="D118" s="49">
        <v>112513</v>
      </c>
      <c r="F118" s="57">
        <v>76380.539999999994</v>
      </c>
      <c r="G118" s="57">
        <v>36132.46</v>
      </c>
      <c r="H118" s="57">
        <v>-36132.46</v>
      </c>
      <c r="I118" s="57">
        <v>76380.539999999994</v>
      </c>
    </row>
    <row r="119" spans="1:9" x14ac:dyDescent="0.25">
      <c r="A119" s="59" t="s">
        <v>16</v>
      </c>
      <c r="B119" s="59" t="s">
        <v>123</v>
      </c>
      <c r="C119" s="49">
        <v>136055</v>
      </c>
      <c r="D119" s="49">
        <v>135800</v>
      </c>
      <c r="E119" s="49">
        <v>255</v>
      </c>
      <c r="F119" s="57">
        <v>131153.98000000001</v>
      </c>
      <c r="G119" s="57">
        <v>4646.0200000000004</v>
      </c>
      <c r="H119" s="57">
        <v>-4901.0200000000004</v>
      </c>
      <c r="I119" s="57">
        <v>131153.98000000001</v>
      </c>
    </row>
    <row r="120" spans="1:9" x14ac:dyDescent="0.25">
      <c r="A120" s="59" t="s">
        <v>16</v>
      </c>
      <c r="B120" s="59" t="s">
        <v>124</v>
      </c>
      <c r="C120" s="49">
        <v>85570</v>
      </c>
      <c r="D120" s="49">
        <v>70070</v>
      </c>
      <c r="E120" s="49">
        <v>15500</v>
      </c>
      <c r="F120" s="57">
        <v>22290.86</v>
      </c>
      <c r="G120" s="57">
        <v>47779.14</v>
      </c>
      <c r="H120" s="57">
        <v>-63279.14</v>
      </c>
      <c r="I120" s="57">
        <v>22290.86</v>
      </c>
    </row>
    <row r="121" spans="1:9" x14ac:dyDescent="0.25">
      <c r="A121" s="59" t="s">
        <v>16</v>
      </c>
      <c r="B121" s="59" t="s">
        <v>125</v>
      </c>
      <c r="C121" s="49">
        <v>213000</v>
      </c>
      <c r="D121" s="49">
        <v>213000</v>
      </c>
      <c r="F121" s="57">
        <v>186120.84</v>
      </c>
      <c r="G121" s="57">
        <v>26879.16</v>
      </c>
      <c r="H121" s="57">
        <v>-26879.16</v>
      </c>
      <c r="I121" s="57">
        <v>186120.84</v>
      </c>
    </row>
    <row r="122" spans="1:9" x14ac:dyDescent="0.25">
      <c r="A122" s="59" t="s">
        <v>16</v>
      </c>
      <c r="B122" s="59" t="s">
        <v>126</v>
      </c>
      <c r="C122" s="49">
        <v>358404</v>
      </c>
      <c r="D122" s="49">
        <v>320551</v>
      </c>
      <c r="E122" s="49">
        <v>37853</v>
      </c>
      <c r="F122" s="57">
        <v>166651.81</v>
      </c>
      <c r="G122" s="57">
        <v>153899.19</v>
      </c>
      <c r="H122" s="57">
        <v>-191752.19</v>
      </c>
      <c r="I122" s="57">
        <v>166651.81</v>
      </c>
    </row>
    <row r="123" spans="1:9" x14ac:dyDescent="0.25">
      <c r="A123" s="59" t="s">
        <v>16</v>
      </c>
      <c r="B123" s="59" t="s">
        <v>127</v>
      </c>
      <c r="C123" s="49">
        <v>96430</v>
      </c>
      <c r="D123" s="49">
        <v>96430</v>
      </c>
      <c r="F123" s="57">
        <v>43799.09</v>
      </c>
      <c r="G123" s="57">
        <v>52630.91</v>
      </c>
      <c r="H123" s="57">
        <v>-52630.91</v>
      </c>
      <c r="I123" s="57">
        <v>43799.09</v>
      </c>
    </row>
    <row r="124" spans="1:9" x14ac:dyDescent="0.25">
      <c r="A124" s="59" t="s">
        <v>16</v>
      </c>
      <c r="B124" s="59" t="s">
        <v>128</v>
      </c>
      <c r="C124" s="49">
        <v>949700</v>
      </c>
      <c r="D124" s="49">
        <v>923220</v>
      </c>
      <c r="E124" s="49">
        <v>26480</v>
      </c>
      <c r="F124" s="57">
        <v>703903.85</v>
      </c>
      <c r="G124" s="57">
        <v>219316.15</v>
      </c>
      <c r="H124" s="57">
        <v>-245796.15</v>
      </c>
      <c r="I124" s="57">
        <v>703903.85</v>
      </c>
    </row>
    <row r="125" spans="1:9" x14ac:dyDescent="0.25">
      <c r="A125" s="59" t="s">
        <v>16</v>
      </c>
      <c r="B125" s="59" t="s">
        <v>129</v>
      </c>
      <c r="C125" s="49">
        <v>13300</v>
      </c>
      <c r="D125" s="49">
        <v>13235</v>
      </c>
      <c r="E125" s="49">
        <v>65</v>
      </c>
      <c r="F125" s="57">
        <v>8465.6299999999992</v>
      </c>
      <c r="G125" s="57">
        <v>4769.37</v>
      </c>
      <c r="H125" s="57">
        <v>-4834.37</v>
      </c>
      <c r="I125" s="57">
        <v>8465.6299999999992</v>
      </c>
    </row>
    <row r="126" spans="1:9" x14ac:dyDescent="0.25">
      <c r="A126" s="62" t="s">
        <v>130</v>
      </c>
      <c r="B126" s="62" t="s">
        <v>131</v>
      </c>
      <c r="C126" s="52">
        <v>2448970</v>
      </c>
      <c r="D126" s="52">
        <v>2362563</v>
      </c>
      <c r="E126" s="52">
        <v>86407</v>
      </c>
      <c r="F126" s="63">
        <v>1590176.55</v>
      </c>
      <c r="G126" s="63">
        <v>772386.45</v>
      </c>
      <c r="H126" s="63">
        <v>-858793.45</v>
      </c>
      <c r="I126" s="63">
        <v>1590176.55</v>
      </c>
    </row>
    <row r="127" spans="1:9" x14ac:dyDescent="0.25">
      <c r="A127" s="62" t="s">
        <v>132</v>
      </c>
      <c r="B127" s="62" t="s">
        <v>133</v>
      </c>
      <c r="C127" s="52">
        <v>141483</v>
      </c>
      <c r="D127" s="52"/>
      <c r="E127" s="52">
        <v>141483</v>
      </c>
      <c r="F127" s="63">
        <v>51555.21</v>
      </c>
      <c r="G127" s="63">
        <v>-51555.21</v>
      </c>
      <c r="H127" s="63">
        <v>-89927.79</v>
      </c>
      <c r="I127" s="63">
        <v>51555.21</v>
      </c>
    </row>
    <row r="128" spans="1:9" x14ac:dyDescent="0.25">
      <c r="A128" s="59" t="s">
        <v>16</v>
      </c>
      <c r="B128" s="59" t="s">
        <v>16</v>
      </c>
      <c r="F128" s="57"/>
      <c r="G128" s="57"/>
      <c r="H128" s="57"/>
      <c r="I128" s="57"/>
    </row>
    <row r="129" spans="1:9" x14ac:dyDescent="0.25">
      <c r="A129" s="62" t="s">
        <v>16</v>
      </c>
      <c r="B129" s="62" t="s">
        <v>134</v>
      </c>
      <c r="C129" s="52"/>
      <c r="D129" s="52"/>
      <c r="E129" s="52"/>
      <c r="F129" s="63"/>
      <c r="G129" s="63"/>
      <c r="H129" s="63"/>
      <c r="I129" s="63"/>
    </row>
    <row r="130" spans="1:9" x14ac:dyDescent="0.25">
      <c r="A130" s="62" t="s">
        <v>135</v>
      </c>
      <c r="B130" s="62" t="s">
        <v>134</v>
      </c>
      <c r="C130" s="52">
        <v>300000</v>
      </c>
      <c r="D130" s="52">
        <v>497716</v>
      </c>
      <c r="E130" s="52">
        <v>-197716</v>
      </c>
      <c r="F130" s="63"/>
      <c r="G130" s="63">
        <v>497716</v>
      </c>
      <c r="H130" s="63">
        <v>-300000</v>
      </c>
      <c r="I130" s="63"/>
    </row>
    <row r="131" spans="1:9" x14ac:dyDescent="0.25">
      <c r="A131" s="59" t="s">
        <v>16</v>
      </c>
      <c r="B131" s="59" t="s">
        <v>16</v>
      </c>
      <c r="F131" s="57"/>
      <c r="G131" s="57"/>
      <c r="H131" s="57"/>
      <c r="I131" s="57"/>
    </row>
    <row r="132" spans="1:9" x14ac:dyDescent="0.25">
      <c r="A132" s="62" t="s">
        <v>136</v>
      </c>
      <c r="B132" s="62" t="s">
        <v>137</v>
      </c>
      <c r="C132" s="52">
        <v>23353027</v>
      </c>
      <c r="D132" s="52">
        <v>23484448</v>
      </c>
      <c r="E132" s="52">
        <v>-131421</v>
      </c>
      <c r="F132" s="63">
        <v>15817135.32</v>
      </c>
      <c r="G132" s="63">
        <v>7667312.6799999997</v>
      </c>
      <c r="H132" s="63">
        <v>-7535891.6799999997</v>
      </c>
      <c r="I132" s="63">
        <v>15817135.32</v>
      </c>
    </row>
    <row r="133" spans="1:9" x14ac:dyDescent="0.25">
      <c r="A133" s="59" t="s">
        <v>16</v>
      </c>
      <c r="B133" s="59" t="s">
        <v>16</v>
      </c>
      <c r="F133" s="57"/>
      <c r="G133" s="57"/>
      <c r="H133" s="57"/>
      <c r="I133" s="57"/>
    </row>
    <row r="134" spans="1:9" x14ac:dyDescent="0.25">
      <c r="A134" s="62" t="s">
        <v>16</v>
      </c>
      <c r="B134" s="62" t="s">
        <v>138</v>
      </c>
      <c r="C134" s="52"/>
      <c r="D134" s="52"/>
      <c r="E134" s="52"/>
      <c r="F134" s="63"/>
      <c r="G134" s="63"/>
      <c r="H134" s="63"/>
      <c r="I134" s="63"/>
    </row>
    <row r="135" spans="1:9" x14ac:dyDescent="0.25">
      <c r="A135" s="59" t="s">
        <v>16</v>
      </c>
      <c r="B135" s="59" t="s">
        <v>16</v>
      </c>
      <c r="F135" s="57"/>
      <c r="G135" s="57"/>
      <c r="H135" s="57"/>
      <c r="I135" s="57"/>
    </row>
    <row r="136" spans="1:9" x14ac:dyDescent="0.25">
      <c r="A136" s="62" t="s">
        <v>16</v>
      </c>
      <c r="B136" s="62" t="s">
        <v>139</v>
      </c>
      <c r="C136" s="52"/>
      <c r="D136" s="52"/>
      <c r="E136" s="52"/>
      <c r="F136" s="63"/>
      <c r="G136" s="63"/>
      <c r="H136" s="63"/>
      <c r="I136" s="63"/>
    </row>
    <row r="137" spans="1:9" x14ac:dyDescent="0.25">
      <c r="A137" s="59" t="s">
        <v>16</v>
      </c>
      <c r="B137" s="59" t="s">
        <v>16</v>
      </c>
      <c r="F137" s="57"/>
      <c r="G137" s="57"/>
      <c r="H137" s="57"/>
      <c r="I137" s="57"/>
    </row>
    <row r="138" spans="1:9" x14ac:dyDescent="0.25">
      <c r="A138" s="59" t="s">
        <v>16</v>
      </c>
      <c r="B138" s="59" t="s">
        <v>140</v>
      </c>
      <c r="C138" s="49">
        <v>3915967</v>
      </c>
      <c r="D138" s="49">
        <v>2910357</v>
      </c>
      <c r="E138" s="49">
        <v>1005610</v>
      </c>
      <c r="F138" s="57">
        <v>881478.59</v>
      </c>
      <c r="G138" s="57">
        <v>2028878.41</v>
      </c>
      <c r="H138" s="57">
        <v>-3034488.41</v>
      </c>
      <c r="I138" s="57">
        <v>881478.59</v>
      </c>
    </row>
    <row r="139" spans="1:9" x14ac:dyDescent="0.25">
      <c r="A139" s="59" t="s">
        <v>16</v>
      </c>
      <c r="B139" s="59" t="s">
        <v>141</v>
      </c>
      <c r="F139" s="57"/>
      <c r="G139" s="57"/>
      <c r="H139" s="57"/>
      <c r="I139" s="57"/>
    </row>
    <row r="140" spans="1:9" x14ac:dyDescent="0.25">
      <c r="A140" s="59" t="s">
        <v>16</v>
      </c>
      <c r="B140" s="59" t="s">
        <v>142</v>
      </c>
      <c r="C140" s="49">
        <v>42500</v>
      </c>
      <c r="D140" s="49">
        <v>42500</v>
      </c>
      <c r="F140" s="57">
        <v>82868.67</v>
      </c>
      <c r="G140" s="57">
        <v>-40368.67</v>
      </c>
      <c r="H140" s="57">
        <v>40368.67</v>
      </c>
      <c r="I140" s="57">
        <v>82868.67</v>
      </c>
    </row>
    <row r="141" spans="1:9" x14ac:dyDescent="0.25">
      <c r="A141" s="62" t="s">
        <v>143</v>
      </c>
      <c r="B141" s="62" t="s">
        <v>144</v>
      </c>
      <c r="C141" s="52">
        <v>3958467</v>
      </c>
      <c r="D141" s="52">
        <v>2952857</v>
      </c>
      <c r="E141" s="52">
        <v>1005610</v>
      </c>
      <c r="F141" s="63">
        <v>964347.26</v>
      </c>
      <c r="G141" s="63">
        <v>1988509.74</v>
      </c>
      <c r="H141" s="63">
        <v>-2994119.74</v>
      </c>
      <c r="I141" s="63">
        <v>964347.26</v>
      </c>
    </row>
    <row r="142" spans="1:9" x14ac:dyDescent="0.25">
      <c r="A142" s="59" t="s">
        <v>16</v>
      </c>
      <c r="B142" s="59" t="s">
        <v>16</v>
      </c>
      <c r="F142" s="57"/>
      <c r="G142" s="57"/>
      <c r="H142" s="57"/>
      <c r="I142" s="57"/>
    </row>
    <row r="143" spans="1:9" x14ac:dyDescent="0.25">
      <c r="A143" s="62" t="s">
        <v>16</v>
      </c>
      <c r="B143" s="62" t="s">
        <v>145</v>
      </c>
      <c r="C143" s="52"/>
      <c r="D143" s="52"/>
      <c r="E143" s="52"/>
      <c r="F143" s="63"/>
      <c r="G143" s="63"/>
      <c r="H143" s="63"/>
      <c r="I143" s="63"/>
    </row>
    <row r="144" spans="1:9" x14ac:dyDescent="0.25">
      <c r="A144" s="59" t="s">
        <v>16</v>
      </c>
      <c r="B144" s="59" t="s">
        <v>16</v>
      </c>
      <c r="F144" s="57"/>
      <c r="G144" s="57"/>
      <c r="H144" s="57"/>
      <c r="I144" s="57"/>
    </row>
    <row r="145" spans="1:9" x14ac:dyDescent="0.25">
      <c r="A145" s="59" t="s">
        <v>16</v>
      </c>
      <c r="B145" s="59" t="s">
        <v>140</v>
      </c>
      <c r="C145" s="49">
        <v>9680226</v>
      </c>
      <c r="D145" s="49">
        <v>132500</v>
      </c>
      <c r="E145" s="49">
        <v>9547726</v>
      </c>
      <c r="F145" s="57">
        <v>1145772.45</v>
      </c>
      <c r="G145" s="57">
        <v>-1013272.45</v>
      </c>
      <c r="H145" s="57">
        <v>-8534453.5500000007</v>
      </c>
      <c r="I145" s="57">
        <v>1145772.45</v>
      </c>
    </row>
    <row r="146" spans="1:9" x14ac:dyDescent="0.25">
      <c r="A146" s="59" t="s">
        <v>16</v>
      </c>
      <c r="B146" s="59" t="s">
        <v>141</v>
      </c>
      <c r="C146" s="49">
        <v>142076</v>
      </c>
      <c r="E146" s="49">
        <v>142076</v>
      </c>
      <c r="F146" s="57">
        <v>17511.57</v>
      </c>
      <c r="G146" s="57">
        <v>-17511.57</v>
      </c>
      <c r="H146" s="57">
        <v>-124564.43</v>
      </c>
      <c r="I146" s="57">
        <v>17511.57</v>
      </c>
    </row>
    <row r="147" spans="1:9" x14ac:dyDescent="0.25">
      <c r="A147" s="59" t="s">
        <v>16</v>
      </c>
      <c r="B147" s="59" t="s">
        <v>142</v>
      </c>
      <c r="C147" s="49">
        <v>386477</v>
      </c>
      <c r="E147" s="49">
        <v>386477</v>
      </c>
      <c r="F147" s="57">
        <v>44164.22</v>
      </c>
      <c r="G147" s="57">
        <v>-44164.22</v>
      </c>
      <c r="H147" s="57">
        <v>-342312.78</v>
      </c>
      <c r="I147" s="57">
        <v>44164.22</v>
      </c>
    </row>
    <row r="148" spans="1:9" x14ac:dyDescent="0.25">
      <c r="A148" s="62" t="s">
        <v>146</v>
      </c>
      <c r="B148" s="62" t="s">
        <v>147</v>
      </c>
      <c r="C148" s="52">
        <v>10208779</v>
      </c>
      <c r="D148" s="52">
        <v>132500</v>
      </c>
      <c r="E148" s="52">
        <v>10076279</v>
      </c>
      <c r="F148" s="63">
        <v>1207448.24</v>
      </c>
      <c r="G148" s="63">
        <v>-1074948.24</v>
      </c>
      <c r="H148" s="63">
        <v>-9001330.7599999998</v>
      </c>
      <c r="I148" s="63">
        <v>1207448.24</v>
      </c>
    </row>
    <row r="149" spans="1:9" x14ac:dyDescent="0.25">
      <c r="A149" s="59" t="s">
        <v>16</v>
      </c>
      <c r="B149" s="59" t="s">
        <v>16</v>
      </c>
      <c r="F149" s="57"/>
      <c r="G149" s="57"/>
      <c r="H149" s="57"/>
      <c r="I149" s="57"/>
    </row>
    <row r="150" spans="1:9" x14ac:dyDescent="0.25">
      <c r="A150" s="62" t="s">
        <v>148</v>
      </c>
      <c r="B150" s="62" t="s">
        <v>149</v>
      </c>
      <c r="C150" s="52">
        <v>14167246</v>
      </c>
      <c r="D150" s="52">
        <v>3085357</v>
      </c>
      <c r="E150" s="52">
        <v>11081889</v>
      </c>
      <c r="F150" s="63">
        <v>2171795.5</v>
      </c>
      <c r="G150" s="63">
        <v>913561.5</v>
      </c>
      <c r="H150" s="63">
        <v>-11995450.5</v>
      </c>
      <c r="I150" s="63">
        <v>2171795.5</v>
      </c>
    </row>
    <row r="151" spans="1:9" x14ac:dyDescent="0.25">
      <c r="A151" s="59" t="s">
        <v>16</v>
      </c>
      <c r="B151" s="59" t="s">
        <v>16</v>
      </c>
      <c r="F151" s="57"/>
      <c r="G151" s="57"/>
      <c r="H151" s="57"/>
      <c r="I151" s="57"/>
    </row>
    <row r="152" spans="1:9" x14ac:dyDescent="0.25">
      <c r="A152" s="62" t="s">
        <v>150</v>
      </c>
      <c r="B152" s="62" t="s">
        <v>151</v>
      </c>
      <c r="C152" s="52">
        <v>37520273</v>
      </c>
      <c r="D152" s="52">
        <v>26569805</v>
      </c>
      <c r="E152" s="52">
        <v>10950468</v>
      </c>
      <c r="F152" s="63">
        <v>17988930.82</v>
      </c>
      <c r="G152" s="63">
        <v>8580874.1799999997</v>
      </c>
      <c r="H152" s="63">
        <v>-19531342.18</v>
      </c>
      <c r="I152" s="63">
        <v>17988930.82</v>
      </c>
    </row>
    <row r="153" spans="1:9" x14ac:dyDescent="0.25">
      <c r="A153" s="59" t="s">
        <v>16</v>
      </c>
      <c r="B153" s="59" t="s">
        <v>16</v>
      </c>
      <c r="F153" s="57"/>
      <c r="G153" s="57"/>
      <c r="H153" s="57"/>
      <c r="I153" s="57"/>
    </row>
    <row r="154" spans="1:9" x14ac:dyDescent="0.25">
      <c r="A154" s="62" t="s">
        <v>16</v>
      </c>
      <c r="B154" s="62" t="s">
        <v>152</v>
      </c>
      <c r="C154" s="52">
        <v>857082</v>
      </c>
      <c r="D154" s="52">
        <v>870764</v>
      </c>
      <c r="E154" s="52">
        <v>-13682</v>
      </c>
      <c r="F154" s="63">
        <v>7815194.2300000004</v>
      </c>
      <c r="G154" s="63">
        <v>-6944430.2300000004</v>
      </c>
      <c r="H154" s="63">
        <v>6958112.2300000004</v>
      </c>
      <c r="I154" s="63">
        <v>7815194.2300000004</v>
      </c>
    </row>
    <row r="155" spans="1:9" x14ac:dyDescent="0.25">
      <c r="A155" s="62" t="s">
        <v>16</v>
      </c>
      <c r="B155" s="62" t="s">
        <v>153</v>
      </c>
      <c r="C155" s="52"/>
      <c r="D155" s="52"/>
      <c r="E155" s="52"/>
      <c r="F155" s="63"/>
      <c r="G155" s="63"/>
      <c r="H155" s="63"/>
      <c r="I155" s="63"/>
    </row>
    <row r="156" spans="1:9" x14ac:dyDescent="0.25">
      <c r="A156" s="59" t="s">
        <v>16</v>
      </c>
      <c r="B156" s="59" t="s">
        <v>16</v>
      </c>
      <c r="F156" s="57"/>
      <c r="G156" s="57"/>
      <c r="H156" s="57"/>
      <c r="I156" s="57"/>
    </row>
    <row r="157" spans="1:9" x14ac:dyDescent="0.25">
      <c r="A157" s="62" t="s">
        <v>16</v>
      </c>
      <c r="B157" s="62" t="s">
        <v>154</v>
      </c>
      <c r="C157" s="52"/>
      <c r="D157" s="52"/>
      <c r="E157" s="52"/>
      <c r="F157" s="63"/>
      <c r="G157" s="63"/>
      <c r="H157" s="63"/>
      <c r="I157" s="63"/>
    </row>
    <row r="158" spans="1:9" x14ac:dyDescent="0.25">
      <c r="A158" s="59" t="s">
        <v>16</v>
      </c>
      <c r="B158" s="59" t="s">
        <v>155</v>
      </c>
      <c r="F158" s="57"/>
      <c r="G158" s="57"/>
      <c r="H158" s="57"/>
      <c r="I158" s="57"/>
    </row>
    <row r="159" spans="1:9" x14ac:dyDescent="0.25">
      <c r="A159" s="59" t="s">
        <v>16</v>
      </c>
      <c r="B159" s="59" t="s">
        <v>156</v>
      </c>
      <c r="C159" s="49">
        <v>12580</v>
      </c>
      <c r="D159" s="49">
        <v>12580</v>
      </c>
      <c r="F159" s="57"/>
      <c r="G159" s="57">
        <v>12580</v>
      </c>
      <c r="H159" s="57">
        <v>-12580</v>
      </c>
      <c r="I159" s="57"/>
    </row>
    <row r="160" spans="1:9" x14ac:dyDescent="0.25">
      <c r="A160" s="62" t="s">
        <v>157</v>
      </c>
      <c r="B160" s="62" t="s">
        <v>158</v>
      </c>
      <c r="C160" s="52">
        <v>12580</v>
      </c>
      <c r="D160" s="52">
        <v>12580</v>
      </c>
      <c r="E160" s="52"/>
      <c r="F160" s="63"/>
      <c r="G160" s="63">
        <v>12580</v>
      </c>
      <c r="H160" s="63">
        <v>-12580</v>
      </c>
      <c r="I160" s="63"/>
    </row>
    <row r="161" spans="1:9" x14ac:dyDescent="0.25">
      <c r="A161" s="59" t="s">
        <v>16</v>
      </c>
      <c r="B161" s="59" t="s">
        <v>16</v>
      </c>
      <c r="F161" s="57"/>
      <c r="G161" s="57"/>
      <c r="H161" s="57"/>
      <c r="I161" s="57"/>
    </row>
    <row r="162" spans="1:9" x14ac:dyDescent="0.25">
      <c r="A162" s="62" t="s">
        <v>16</v>
      </c>
      <c r="B162" s="62" t="s">
        <v>159</v>
      </c>
      <c r="C162" s="52"/>
      <c r="D162" s="52"/>
      <c r="E162" s="52"/>
      <c r="F162" s="63"/>
      <c r="G162" s="63"/>
      <c r="H162" s="63"/>
      <c r="I162" s="63"/>
    </row>
    <row r="163" spans="1:9" x14ac:dyDescent="0.25">
      <c r="A163" s="59" t="s">
        <v>16</v>
      </c>
      <c r="B163" s="59" t="s">
        <v>160</v>
      </c>
      <c r="C163" s="49">
        <v>70071</v>
      </c>
      <c r="D163" s="49">
        <v>80464</v>
      </c>
      <c r="E163" s="49">
        <v>-10393</v>
      </c>
      <c r="F163" s="57">
        <v>36949.9</v>
      </c>
      <c r="G163" s="57">
        <v>43514.1</v>
      </c>
      <c r="H163" s="57">
        <v>-33121.1</v>
      </c>
      <c r="I163" s="57">
        <v>36949.9</v>
      </c>
    </row>
    <row r="164" spans="1:9" x14ac:dyDescent="0.25">
      <c r="A164" s="59" t="s">
        <v>16</v>
      </c>
      <c r="B164" s="59" t="s">
        <v>161</v>
      </c>
      <c r="C164" s="49">
        <v>10500</v>
      </c>
      <c r="D164" s="49">
        <v>10500</v>
      </c>
      <c r="F164" s="57">
        <v>1150.3399999999999</v>
      </c>
      <c r="G164" s="57">
        <v>9349.66</v>
      </c>
      <c r="H164" s="57">
        <v>-9349.66</v>
      </c>
      <c r="I164" s="57">
        <v>1150.3399999999999</v>
      </c>
    </row>
    <row r="165" spans="1:9" x14ac:dyDescent="0.25">
      <c r="A165" s="62" t="s">
        <v>162</v>
      </c>
      <c r="B165" s="62" t="s">
        <v>163</v>
      </c>
      <c r="C165" s="52">
        <v>80571</v>
      </c>
      <c r="D165" s="52">
        <v>90964</v>
      </c>
      <c r="E165" s="52">
        <v>-10393</v>
      </c>
      <c r="F165" s="63">
        <v>38100.239999999998</v>
      </c>
      <c r="G165" s="63">
        <v>52863.76</v>
      </c>
      <c r="H165" s="63">
        <v>-42470.76</v>
      </c>
      <c r="I165" s="63">
        <v>38100.239999999998</v>
      </c>
    </row>
    <row r="166" spans="1:9" x14ac:dyDescent="0.25">
      <c r="A166" s="59" t="s">
        <v>16</v>
      </c>
      <c r="B166" s="59" t="s">
        <v>16</v>
      </c>
      <c r="F166" s="57"/>
      <c r="G166" s="57"/>
      <c r="H166" s="57"/>
      <c r="I166" s="57"/>
    </row>
    <row r="167" spans="1:9" x14ac:dyDescent="0.25">
      <c r="A167" s="62" t="s">
        <v>164</v>
      </c>
      <c r="B167" s="62" t="s">
        <v>165</v>
      </c>
      <c r="C167" s="52">
        <v>-67991</v>
      </c>
      <c r="D167" s="52">
        <v>-78384</v>
      </c>
      <c r="E167" s="52">
        <v>10393</v>
      </c>
      <c r="F167" s="63">
        <v>-38100.239999999998</v>
      </c>
      <c r="G167" s="63">
        <v>-40283.760000000002</v>
      </c>
      <c r="H167" s="63">
        <v>29890.76</v>
      </c>
      <c r="I167" s="63">
        <v>-38100.239999999998</v>
      </c>
    </row>
    <row r="168" spans="1:9" x14ac:dyDescent="0.25">
      <c r="A168" s="59" t="s">
        <v>16</v>
      </c>
      <c r="B168" s="59" t="s">
        <v>16</v>
      </c>
      <c r="F168" s="57"/>
      <c r="G168" s="57"/>
      <c r="H168" s="57"/>
      <c r="I168" s="57"/>
    </row>
    <row r="169" spans="1:9" x14ac:dyDescent="0.25">
      <c r="A169" s="59" t="s">
        <v>16</v>
      </c>
      <c r="B169" s="59" t="s">
        <v>16</v>
      </c>
      <c r="F169" s="57"/>
      <c r="G169" s="57"/>
      <c r="H169" s="57"/>
      <c r="I169" s="57"/>
    </row>
    <row r="170" spans="1:9" x14ac:dyDescent="0.25">
      <c r="A170" s="62" t="s">
        <v>16</v>
      </c>
      <c r="B170" s="62" t="s">
        <v>166</v>
      </c>
      <c r="C170" s="52"/>
      <c r="D170" s="52"/>
      <c r="E170" s="52"/>
      <c r="F170" s="63"/>
      <c r="G170" s="63"/>
      <c r="H170" s="63"/>
      <c r="I170" s="63"/>
    </row>
    <row r="171" spans="1:9" x14ac:dyDescent="0.25">
      <c r="A171" s="59" t="s">
        <v>16</v>
      </c>
      <c r="B171" s="59" t="s">
        <v>167</v>
      </c>
      <c r="F171" s="57"/>
      <c r="G171" s="57"/>
      <c r="H171" s="57"/>
      <c r="I171" s="57"/>
    </row>
    <row r="172" spans="1:9" x14ac:dyDescent="0.25">
      <c r="A172" s="59" t="s">
        <v>16</v>
      </c>
      <c r="B172" s="59" t="s">
        <v>168</v>
      </c>
      <c r="C172" s="49">
        <v>789091</v>
      </c>
      <c r="D172" s="49">
        <v>792380</v>
      </c>
      <c r="E172" s="49">
        <v>-3289</v>
      </c>
      <c r="F172" s="57">
        <v>521850.3</v>
      </c>
      <c r="G172" s="57">
        <v>270529.7</v>
      </c>
      <c r="H172" s="57">
        <v>-267240.7</v>
      </c>
      <c r="I172" s="57">
        <v>521850.3</v>
      </c>
    </row>
    <row r="173" spans="1:9" x14ac:dyDescent="0.25">
      <c r="A173" s="62" t="s">
        <v>16</v>
      </c>
      <c r="B173" s="62" t="s">
        <v>169</v>
      </c>
      <c r="C173" s="52">
        <v>-789091</v>
      </c>
      <c r="D173" s="52">
        <v>-792380</v>
      </c>
      <c r="E173" s="52">
        <v>3289</v>
      </c>
      <c r="F173" s="63">
        <v>-521850.3</v>
      </c>
      <c r="G173" s="63">
        <v>-270529.7</v>
      </c>
      <c r="H173" s="63">
        <v>267240.7</v>
      </c>
      <c r="I173" s="63">
        <v>-521850.3</v>
      </c>
    </row>
    <row r="174" spans="1:9" x14ac:dyDescent="0.25">
      <c r="A174" s="59" t="s">
        <v>16</v>
      </c>
      <c r="B174" s="59" t="s">
        <v>16</v>
      </c>
      <c r="F174" s="57"/>
      <c r="G174" s="57"/>
      <c r="H174" s="57"/>
      <c r="I174" s="57"/>
    </row>
    <row r="175" spans="1:9" x14ac:dyDescent="0.25">
      <c r="A175" s="64" t="s">
        <v>16</v>
      </c>
      <c r="B175" s="64" t="s">
        <v>170</v>
      </c>
      <c r="C175" s="53"/>
      <c r="D175" s="53"/>
      <c r="E175" s="53"/>
      <c r="F175" s="65">
        <v>7255243.6900000004</v>
      </c>
      <c r="G175" s="65">
        <v>-7255243.6900000004</v>
      </c>
      <c r="H175" s="65">
        <v>7255243.6900000004</v>
      </c>
      <c r="I175" s="65">
        <v>7255243.6900000004</v>
      </c>
    </row>
    <row r="176" spans="1:9" x14ac:dyDescent="0.25">
      <c r="A176" s="59" t="s">
        <v>16</v>
      </c>
      <c r="B176" s="59" t="s">
        <v>16</v>
      </c>
      <c r="F176" s="57"/>
      <c r="G176" s="57"/>
      <c r="H176" s="57"/>
      <c r="I176" s="57"/>
    </row>
    <row r="177" spans="1:9" x14ac:dyDescent="0.25">
      <c r="A177" s="60" t="s">
        <v>16</v>
      </c>
      <c r="B177" s="60" t="s">
        <v>171</v>
      </c>
      <c r="C177" s="51"/>
      <c r="D177" s="51"/>
      <c r="E177" s="51"/>
      <c r="F177" s="61"/>
      <c r="G177" s="61"/>
      <c r="H177" s="61"/>
      <c r="I177" s="61"/>
    </row>
    <row r="178" spans="1:9" x14ac:dyDescent="0.25">
      <c r="A178" s="59" t="s">
        <v>16</v>
      </c>
      <c r="B178" s="59" t="s">
        <v>16</v>
      </c>
      <c r="F178" s="57"/>
      <c r="G178" s="57"/>
      <c r="H178" s="57"/>
      <c r="I178" s="57"/>
    </row>
    <row r="179" spans="1:9" x14ac:dyDescent="0.25">
      <c r="A179" s="59" t="s">
        <v>16</v>
      </c>
      <c r="B179" s="59" t="s">
        <v>16</v>
      </c>
      <c r="F179" s="57"/>
      <c r="G179" s="57"/>
      <c r="H179" s="57"/>
      <c r="I179" s="57"/>
    </row>
    <row r="180" spans="1:9" x14ac:dyDescent="0.25">
      <c r="A180" s="62" t="s">
        <v>16</v>
      </c>
      <c r="B180" s="62" t="s">
        <v>172</v>
      </c>
      <c r="C180" s="52"/>
      <c r="D180" s="52"/>
      <c r="E180" s="52"/>
      <c r="F180" s="63"/>
      <c r="G180" s="63"/>
      <c r="H180" s="63"/>
      <c r="I180" s="63"/>
    </row>
    <row r="181" spans="1:9" x14ac:dyDescent="0.25">
      <c r="A181" s="59" t="s">
        <v>16</v>
      </c>
      <c r="B181" s="59" t="s">
        <v>16</v>
      </c>
      <c r="F181" s="57"/>
      <c r="G181" s="57"/>
      <c r="H181" s="57"/>
      <c r="I181" s="57"/>
    </row>
    <row r="182" spans="1:9" x14ac:dyDescent="0.25">
      <c r="A182" s="62" t="s">
        <v>16</v>
      </c>
      <c r="B182" s="62" t="s">
        <v>173</v>
      </c>
      <c r="C182" s="52"/>
      <c r="D182" s="52"/>
      <c r="E182" s="52"/>
      <c r="F182" s="63"/>
      <c r="G182" s="63"/>
      <c r="H182" s="63"/>
      <c r="I182" s="63"/>
    </row>
    <row r="183" spans="1:9" x14ac:dyDescent="0.25">
      <c r="A183" s="59" t="s">
        <v>16</v>
      </c>
      <c r="B183" s="59" t="s">
        <v>16</v>
      </c>
      <c r="F183" s="57"/>
      <c r="G183" s="57"/>
      <c r="H183" s="57"/>
      <c r="I183" s="57"/>
    </row>
    <row r="184" spans="1:9" x14ac:dyDescent="0.25">
      <c r="A184" s="62" t="s">
        <v>16</v>
      </c>
      <c r="B184" s="62" t="s">
        <v>174</v>
      </c>
      <c r="C184" s="52"/>
      <c r="D184" s="52"/>
      <c r="E184" s="52"/>
      <c r="F184" s="63"/>
      <c r="G184" s="63"/>
      <c r="H184" s="63"/>
      <c r="I184" s="63"/>
    </row>
    <row r="185" spans="1:9" x14ac:dyDescent="0.25">
      <c r="A185" s="59" t="s">
        <v>175</v>
      </c>
      <c r="B185" s="59" t="s">
        <v>176</v>
      </c>
      <c r="C185" s="49">
        <v>40000</v>
      </c>
      <c r="D185" s="49">
        <v>100000</v>
      </c>
      <c r="E185" s="49">
        <v>-60000</v>
      </c>
      <c r="F185" s="57">
        <v>8699398.8900000006</v>
      </c>
      <c r="G185" s="57">
        <v>-8599398.8900000006</v>
      </c>
      <c r="H185" s="57">
        <v>8659398.8900000006</v>
      </c>
      <c r="I185" s="57">
        <v>8699398.8900000006</v>
      </c>
    </row>
    <row r="186" spans="1:9" x14ac:dyDescent="0.25">
      <c r="A186" s="59" t="s">
        <v>177</v>
      </c>
      <c r="B186" s="59" t="s">
        <v>178</v>
      </c>
      <c r="F186" s="57">
        <v>-160687.82999999999</v>
      </c>
      <c r="G186" s="57">
        <v>160687.82999999999</v>
      </c>
      <c r="H186" s="57">
        <v>-160687.82999999999</v>
      </c>
      <c r="I186" s="57">
        <v>-160687.82999999999</v>
      </c>
    </row>
    <row r="187" spans="1:9" x14ac:dyDescent="0.25">
      <c r="A187" s="62" t="s">
        <v>179</v>
      </c>
      <c r="B187" s="62" t="s">
        <v>180</v>
      </c>
      <c r="C187" s="52">
        <v>40000</v>
      </c>
      <c r="D187" s="52">
        <v>100000</v>
      </c>
      <c r="E187" s="52">
        <v>-60000</v>
      </c>
      <c r="F187" s="63">
        <v>8538711.0600000005</v>
      </c>
      <c r="G187" s="63">
        <v>-8438711.0600000005</v>
      </c>
      <c r="H187" s="63">
        <v>8498711.0600000005</v>
      </c>
      <c r="I187" s="63">
        <v>8538711.0600000005</v>
      </c>
    </row>
    <row r="188" spans="1:9" x14ac:dyDescent="0.25">
      <c r="A188" s="59" t="s">
        <v>181</v>
      </c>
      <c r="B188" s="59" t="s">
        <v>182</v>
      </c>
      <c r="F188" s="57"/>
      <c r="G188" s="57"/>
      <c r="H188" s="57"/>
      <c r="I188" s="57"/>
    </row>
    <row r="189" spans="1:9" x14ac:dyDescent="0.25">
      <c r="A189" s="59" t="s">
        <v>183</v>
      </c>
      <c r="B189" s="59" t="s">
        <v>178</v>
      </c>
      <c r="F189" s="57"/>
      <c r="G189" s="57"/>
      <c r="H189" s="57"/>
      <c r="I189" s="57"/>
    </row>
    <row r="190" spans="1:9" x14ac:dyDescent="0.25">
      <c r="A190" s="62" t="s">
        <v>184</v>
      </c>
      <c r="B190" s="62" t="s">
        <v>185</v>
      </c>
      <c r="C190" s="52"/>
      <c r="D190" s="52"/>
      <c r="E190" s="52"/>
      <c r="F190" s="63"/>
      <c r="G190" s="63"/>
      <c r="H190" s="63"/>
      <c r="I190" s="63"/>
    </row>
    <row r="191" spans="1:9" x14ac:dyDescent="0.25">
      <c r="A191" s="59" t="s">
        <v>186</v>
      </c>
      <c r="B191" s="59" t="s">
        <v>187</v>
      </c>
      <c r="C191" s="49">
        <v>47000</v>
      </c>
      <c r="D191" s="49">
        <v>47000</v>
      </c>
      <c r="F191" s="57">
        <v>1146323.19</v>
      </c>
      <c r="G191" s="57">
        <v>-1099323.19</v>
      </c>
      <c r="H191" s="57">
        <v>1099323.19</v>
      </c>
      <c r="I191" s="57">
        <v>1146323.19</v>
      </c>
    </row>
    <row r="192" spans="1:9" x14ac:dyDescent="0.25">
      <c r="A192" s="59" t="s">
        <v>188</v>
      </c>
      <c r="B192" s="59" t="s">
        <v>178</v>
      </c>
      <c r="F192" s="57">
        <v>-981803.33</v>
      </c>
      <c r="G192" s="57">
        <v>981803.33</v>
      </c>
      <c r="H192" s="57">
        <v>-981803.33</v>
      </c>
      <c r="I192" s="57">
        <v>-981803.33</v>
      </c>
    </row>
    <row r="193" spans="1:9" x14ac:dyDescent="0.25">
      <c r="A193" s="62" t="s">
        <v>189</v>
      </c>
      <c r="B193" s="62" t="s">
        <v>190</v>
      </c>
      <c r="C193" s="52">
        <v>47000</v>
      </c>
      <c r="D193" s="52">
        <v>47000</v>
      </c>
      <c r="E193" s="52"/>
      <c r="F193" s="63">
        <v>164519.85999999999</v>
      </c>
      <c r="G193" s="63">
        <v>-117519.86</v>
      </c>
      <c r="H193" s="63">
        <v>117519.86</v>
      </c>
      <c r="I193" s="63">
        <v>164519.85999999999</v>
      </c>
    </row>
    <row r="194" spans="1:9" x14ac:dyDescent="0.25">
      <c r="A194" s="59" t="s">
        <v>191</v>
      </c>
      <c r="B194" s="59" t="s">
        <v>192</v>
      </c>
      <c r="C194" s="49">
        <v>512500</v>
      </c>
      <c r="D194" s="49">
        <v>450000</v>
      </c>
      <c r="E194" s="49">
        <v>62500</v>
      </c>
      <c r="F194" s="57">
        <v>4820277.93</v>
      </c>
      <c r="G194" s="57">
        <v>-4370277.93</v>
      </c>
      <c r="H194" s="57">
        <v>4307777.93</v>
      </c>
      <c r="I194" s="57">
        <v>4820277.93</v>
      </c>
    </row>
    <row r="195" spans="1:9" x14ac:dyDescent="0.25">
      <c r="A195" s="59" t="s">
        <v>193</v>
      </c>
      <c r="B195" s="59" t="s">
        <v>178</v>
      </c>
      <c r="F195" s="57">
        <v>-3090527.98</v>
      </c>
      <c r="G195" s="57">
        <v>3090527.98</v>
      </c>
      <c r="H195" s="57">
        <v>-3090527.98</v>
      </c>
      <c r="I195" s="57">
        <v>-3090527.98</v>
      </c>
    </row>
    <row r="196" spans="1:9" x14ac:dyDescent="0.25">
      <c r="A196" s="62" t="s">
        <v>194</v>
      </c>
      <c r="B196" s="62" t="s">
        <v>195</v>
      </c>
      <c r="C196" s="52">
        <v>512500</v>
      </c>
      <c r="D196" s="52">
        <v>450000</v>
      </c>
      <c r="E196" s="52">
        <v>62500</v>
      </c>
      <c r="F196" s="63">
        <v>1729749.95</v>
      </c>
      <c r="G196" s="63">
        <v>-1279749.95</v>
      </c>
      <c r="H196" s="63">
        <v>1217249.95</v>
      </c>
      <c r="I196" s="63">
        <v>1729749.95</v>
      </c>
    </row>
    <row r="197" spans="1:9" x14ac:dyDescent="0.25">
      <c r="A197" s="59" t="s">
        <v>196</v>
      </c>
      <c r="B197" s="59" t="s">
        <v>197</v>
      </c>
      <c r="C197" s="49">
        <v>25000</v>
      </c>
      <c r="D197" s="49">
        <v>300000</v>
      </c>
      <c r="E197" s="49">
        <v>-275000</v>
      </c>
      <c r="F197" s="57">
        <v>2342621.31</v>
      </c>
      <c r="G197" s="57">
        <v>-2042621.31</v>
      </c>
      <c r="H197" s="57">
        <v>2317621.31</v>
      </c>
      <c r="I197" s="57">
        <v>2342621.31</v>
      </c>
    </row>
    <row r="198" spans="1:9" x14ac:dyDescent="0.25">
      <c r="A198" s="59" t="s">
        <v>198</v>
      </c>
      <c r="B198" s="59" t="s">
        <v>178</v>
      </c>
      <c r="F198" s="57">
        <v>-1770747.04</v>
      </c>
      <c r="G198" s="57">
        <v>1770747.04</v>
      </c>
      <c r="H198" s="57">
        <v>-1770747.04</v>
      </c>
      <c r="I198" s="57">
        <v>-1770747.04</v>
      </c>
    </row>
    <row r="199" spans="1:9" x14ac:dyDescent="0.25">
      <c r="A199" s="62" t="s">
        <v>199</v>
      </c>
      <c r="B199" s="62" t="s">
        <v>200</v>
      </c>
      <c r="C199" s="52">
        <v>25000</v>
      </c>
      <c r="D199" s="52">
        <v>300000</v>
      </c>
      <c r="E199" s="52">
        <v>-275000</v>
      </c>
      <c r="F199" s="63">
        <v>571874.27</v>
      </c>
      <c r="G199" s="63">
        <v>-271874.27</v>
      </c>
      <c r="H199" s="63">
        <v>546874.27</v>
      </c>
      <c r="I199" s="63">
        <v>571874.27</v>
      </c>
    </row>
    <row r="200" spans="1:9" x14ac:dyDescent="0.25">
      <c r="A200" s="59" t="s">
        <v>201</v>
      </c>
      <c r="B200" s="59" t="s">
        <v>202</v>
      </c>
      <c r="C200" s="49">
        <v>10000</v>
      </c>
      <c r="D200" s="49">
        <v>10000</v>
      </c>
      <c r="F200" s="57">
        <v>641380.57999999996</v>
      </c>
      <c r="G200" s="57">
        <v>-631380.57999999996</v>
      </c>
      <c r="H200" s="57">
        <v>631380.57999999996</v>
      </c>
      <c r="I200" s="57">
        <v>641380.57999999996</v>
      </c>
    </row>
    <row r="201" spans="1:9" x14ac:dyDescent="0.25">
      <c r="A201" s="59" t="s">
        <v>203</v>
      </c>
      <c r="B201" s="59" t="s">
        <v>178</v>
      </c>
      <c r="F201" s="57">
        <v>-616403.68000000005</v>
      </c>
      <c r="G201" s="57">
        <v>616403.68000000005</v>
      </c>
      <c r="H201" s="57">
        <v>-616403.68000000005</v>
      </c>
      <c r="I201" s="57">
        <v>-616403.68000000005</v>
      </c>
    </row>
    <row r="202" spans="1:9" x14ac:dyDescent="0.25">
      <c r="A202" s="62" t="s">
        <v>204</v>
      </c>
      <c r="B202" s="62" t="s">
        <v>205</v>
      </c>
      <c r="C202" s="52">
        <v>10000</v>
      </c>
      <c r="D202" s="52">
        <v>10000</v>
      </c>
      <c r="E202" s="52"/>
      <c r="F202" s="63">
        <v>24976.9</v>
      </c>
      <c r="G202" s="63">
        <v>-14976.9</v>
      </c>
      <c r="H202" s="63">
        <v>14976.9</v>
      </c>
      <c r="I202" s="63">
        <v>24976.9</v>
      </c>
    </row>
    <row r="203" spans="1:9" x14ac:dyDescent="0.25">
      <c r="A203" s="59" t="s">
        <v>206</v>
      </c>
      <c r="B203" s="59" t="s">
        <v>207</v>
      </c>
      <c r="C203" s="49">
        <v>2140920</v>
      </c>
      <c r="D203" s="49">
        <v>2150000</v>
      </c>
      <c r="E203" s="49">
        <v>-9080</v>
      </c>
      <c r="F203" s="57">
        <v>222600.55</v>
      </c>
      <c r="G203" s="57">
        <v>1927399.45</v>
      </c>
      <c r="H203" s="57">
        <v>-1918319.45</v>
      </c>
      <c r="I203" s="57">
        <v>222600.55</v>
      </c>
    </row>
    <row r="204" spans="1:9" x14ac:dyDescent="0.25">
      <c r="A204" s="59" t="s">
        <v>208</v>
      </c>
      <c r="B204" s="59" t="s">
        <v>209</v>
      </c>
      <c r="C204" s="49">
        <v>63000</v>
      </c>
      <c r="D204" s="49">
        <v>128500</v>
      </c>
      <c r="E204" s="49">
        <v>-65500</v>
      </c>
      <c r="F204" s="57">
        <v>452166.01</v>
      </c>
      <c r="G204" s="57">
        <v>-323666.01</v>
      </c>
      <c r="H204" s="57">
        <v>389166.01</v>
      </c>
      <c r="I204" s="57">
        <v>452166.01</v>
      </c>
    </row>
    <row r="205" spans="1:9" x14ac:dyDescent="0.25">
      <c r="A205" s="59" t="s">
        <v>210</v>
      </c>
      <c r="B205" s="59" t="s">
        <v>178</v>
      </c>
      <c r="F205" s="57">
        <v>-373466.53</v>
      </c>
      <c r="G205" s="57">
        <v>373466.53</v>
      </c>
      <c r="H205" s="57">
        <v>-373466.53</v>
      </c>
      <c r="I205" s="57">
        <v>-373466.53</v>
      </c>
    </row>
    <row r="206" spans="1:9" x14ac:dyDescent="0.25">
      <c r="A206" s="62" t="s">
        <v>211</v>
      </c>
      <c r="B206" s="62" t="s">
        <v>212</v>
      </c>
      <c r="C206" s="52">
        <v>63000</v>
      </c>
      <c r="D206" s="52">
        <v>128500</v>
      </c>
      <c r="E206" s="52">
        <v>-65500</v>
      </c>
      <c r="F206" s="63">
        <v>78699.48</v>
      </c>
      <c r="G206" s="63">
        <v>49800.52</v>
      </c>
      <c r="H206" s="63">
        <v>15699.48</v>
      </c>
      <c r="I206" s="63">
        <v>78699.48</v>
      </c>
    </row>
    <row r="207" spans="1:9" x14ac:dyDescent="0.25">
      <c r="A207" s="59" t="s">
        <v>213</v>
      </c>
      <c r="B207" s="59" t="s">
        <v>214</v>
      </c>
      <c r="F207" s="57"/>
      <c r="G207" s="57"/>
      <c r="H207" s="57"/>
      <c r="I207" s="57"/>
    </row>
    <row r="208" spans="1:9" x14ac:dyDescent="0.25">
      <c r="A208" s="59" t="s">
        <v>215</v>
      </c>
      <c r="B208" s="59" t="s">
        <v>178</v>
      </c>
      <c r="F208" s="57"/>
      <c r="G208" s="57"/>
      <c r="H208" s="57"/>
      <c r="I208" s="57"/>
    </row>
    <row r="209" spans="1:9" x14ac:dyDescent="0.25">
      <c r="A209" s="62" t="s">
        <v>216</v>
      </c>
      <c r="B209" s="62" t="s">
        <v>217</v>
      </c>
      <c r="C209" s="52"/>
      <c r="D209" s="52"/>
      <c r="E209" s="52"/>
      <c r="F209" s="63"/>
      <c r="G209" s="63"/>
      <c r="H209" s="63"/>
      <c r="I209" s="63"/>
    </row>
    <row r="210" spans="1:9" x14ac:dyDescent="0.25">
      <c r="A210" s="62" t="s">
        <v>218</v>
      </c>
      <c r="B210" s="62" t="s">
        <v>219</v>
      </c>
      <c r="C210" s="52">
        <v>697500</v>
      </c>
      <c r="D210" s="52">
        <v>1035500</v>
      </c>
      <c r="E210" s="52">
        <v>-338000</v>
      </c>
      <c r="F210" s="63">
        <v>11108531.52</v>
      </c>
      <c r="G210" s="63">
        <v>-10073031.52</v>
      </c>
      <c r="H210" s="63">
        <v>10411031.52</v>
      </c>
      <c r="I210" s="63">
        <v>11108531.52</v>
      </c>
    </row>
    <row r="211" spans="1:9" x14ac:dyDescent="0.25">
      <c r="A211" s="59" t="s">
        <v>16</v>
      </c>
      <c r="B211" s="59" t="s">
        <v>16</v>
      </c>
      <c r="F211" s="57"/>
      <c r="G211" s="57"/>
      <c r="H211" s="57"/>
      <c r="I211" s="57"/>
    </row>
    <row r="212" spans="1:9" x14ac:dyDescent="0.25">
      <c r="A212" s="62" t="s">
        <v>16</v>
      </c>
      <c r="B212" s="62" t="s">
        <v>220</v>
      </c>
      <c r="C212" s="52"/>
      <c r="D212" s="52"/>
      <c r="E212" s="52"/>
      <c r="F212" s="63"/>
      <c r="G212" s="63"/>
      <c r="H212" s="63"/>
      <c r="I212" s="63"/>
    </row>
    <row r="213" spans="1:9" x14ac:dyDescent="0.25">
      <c r="A213" s="59" t="s">
        <v>221</v>
      </c>
      <c r="B213" s="59" t="s">
        <v>222</v>
      </c>
      <c r="C213" s="49">
        <v>33000</v>
      </c>
      <c r="D213" s="49">
        <v>58330</v>
      </c>
      <c r="E213" s="49">
        <v>-25330</v>
      </c>
      <c r="F213" s="57">
        <v>710275.65</v>
      </c>
      <c r="G213" s="57">
        <v>-651945.65</v>
      </c>
      <c r="H213" s="57">
        <v>677275.65</v>
      </c>
      <c r="I213" s="57">
        <v>710275.65</v>
      </c>
    </row>
    <row r="214" spans="1:9" x14ac:dyDescent="0.25">
      <c r="A214" s="59" t="s">
        <v>223</v>
      </c>
      <c r="B214" s="59" t="s">
        <v>178</v>
      </c>
      <c r="F214" s="57">
        <v>-527782.01</v>
      </c>
      <c r="G214" s="57">
        <v>527782.01</v>
      </c>
      <c r="H214" s="57">
        <v>-527782.01</v>
      </c>
      <c r="I214" s="57">
        <v>-527782.01</v>
      </c>
    </row>
    <row r="215" spans="1:9" x14ac:dyDescent="0.25">
      <c r="A215" s="62" t="s">
        <v>224</v>
      </c>
      <c r="B215" s="62" t="s">
        <v>225</v>
      </c>
      <c r="C215" s="52">
        <v>33000</v>
      </c>
      <c r="D215" s="52">
        <v>58330</v>
      </c>
      <c r="E215" s="52">
        <v>-25330</v>
      </c>
      <c r="F215" s="63">
        <v>182493.64</v>
      </c>
      <c r="G215" s="63">
        <v>-124163.64</v>
      </c>
      <c r="H215" s="63">
        <v>149493.64000000001</v>
      </c>
      <c r="I215" s="63">
        <v>182493.64</v>
      </c>
    </row>
    <row r="216" spans="1:9" x14ac:dyDescent="0.25">
      <c r="A216" s="59" t="s">
        <v>226</v>
      </c>
      <c r="B216" s="59" t="s">
        <v>227</v>
      </c>
      <c r="F216" s="57"/>
      <c r="G216" s="57"/>
      <c r="H216" s="57"/>
      <c r="I216" s="57"/>
    </row>
    <row r="217" spans="1:9" x14ac:dyDescent="0.25">
      <c r="A217" s="59" t="s">
        <v>228</v>
      </c>
      <c r="B217" s="59" t="s">
        <v>178</v>
      </c>
      <c r="F217" s="57"/>
      <c r="G217" s="57"/>
      <c r="H217" s="57"/>
      <c r="I217" s="57"/>
    </row>
    <row r="218" spans="1:9" x14ac:dyDescent="0.25">
      <c r="A218" s="62" t="s">
        <v>229</v>
      </c>
      <c r="B218" s="62" t="s">
        <v>230</v>
      </c>
      <c r="C218" s="52"/>
      <c r="D218" s="52"/>
      <c r="E218" s="52"/>
      <c r="F218" s="63"/>
      <c r="G218" s="63"/>
      <c r="H218" s="63"/>
      <c r="I218" s="63"/>
    </row>
    <row r="219" spans="1:9" x14ac:dyDescent="0.25">
      <c r="A219" s="59" t="s">
        <v>231</v>
      </c>
      <c r="B219" s="59" t="s">
        <v>232</v>
      </c>
      <c r="C219" s="49">
        <v>106000</v>
      </c>
      <c r="D219" s="49">
        <v>113000</v>
      </c>
      <c r="E219" s="49">
        <v>-7000</v>
      </c>
      <c r="F219" s="57">
        <v>1148803.7</v>
      </c>
      <c r="G219" s="57">
        <v>-1035803.7</v>
      </c>
      <c r="H219" s="57">
        <v>1042803.7</v>
      </c>
      <c r="I219" s="57">
        <v>1148803.7</v>
      </c>
    </row>
    <row r="220" spans="1:9" x14ac:dyDescent="0.25">
      <c r="A220" s="59" t="s">
        <v>233</v>
      </c>
      <c r="B220" s="59" t="s">
        <v>178</v>
      </c>
      <c r="F220" s="57">
        <v>-487001.24</v>
      </c>
      <c r="G220" s="57">
        <v>487001.24</v>
      </c>
      <c r="H220" s="57">
        <v>-487001.24</v>
      </c>
      <c r="I220" s="57">
        <v>-487001.24</v>
      </c>
    </row>
    <row r="221" spans="1:9" x14ac:dyDescent="0.25">
      <c r="A221" s="62" t="s">
        <v>234</v>
      </c>
      <c r="B221" s="62" t="s">
        <v>235</v>
      </c>
      <c r="C221" s="52">
        <v>106000</v>
      </c>
      <c r="D221" s="52">
        <v>113000</v>
      </c>
      <c r="E221" s="52">
        <v>-7000</v>
      </c>
      <c r="F221" s="63">
        <v>661802.46</v>
      </c>
      <c r="G221" s="63">
        <v>-548802.46</v>
      </c>
      <c r="H221" s="63">
        <v>555802.46</v>
      </c>
      <c r="I221" s="63">
        <v>661802.46</v>
      </c>
    </row>
    <row r="222" spans="1:9" x14ac:dyDescent="0.25">
      <c r="A222" s="59" t="s">
        <v>236</v>
      </c>
      <c r="B222" s="59" t="s">
        <v>237</v>
      </c>
      <c r="F222" s="57"/>
      <c r="G222" s="57"/>
      <c r="H222" s="57"/>
      <c r="I222" s="57"/>
    </row>
    <row r="223" spans="1:9" x14ac:dyDescent="0.25">
      <c r="A223" s="59" t="s">
        <v>238</v>
      </c>
      <c r="B223" s="59" t="s">
        <v>239</v>
      </c>
      <c r="C223" s="49">
        <v>70000</v>
      </c>
      <c r="D223" s="49">
        <v>70000</v>
      </c>
      <c r="F223" s="57">
        <v>1556819.26</v>
      </c>
      <c r="G223" s="57">
        <v>-1486819.26</v>
      </c>
      <c r="H223" s="57">
        <v>1486819.26</v>
      </c>
      <c r="I223" s="57">
        <v>1556819.26</v>
      </c>
    </row>
    <row r="224" spans="1:9" x14ac:dyDescent="0.25">
      <c r="A224" s="59" t="s">
        <v>240</v>
      </c>
      <c r="B224" s="59" t="s">
        <v>178</v>
      </c>
      <c r="F224" s="57">
        <v>-1110484.06</v>
      </c>
      <c r="G224" s="57">
        <v>1110484.06</v>
      </c>
      <c r="H224" s="57">
        <v>-1110484.06</v>
      </c>
      <c r="I224" s="57">
        <v>-1110484.06</v>
      </c>
    </row>
    <row r="225" spans="1:9" x14ac:dyDescent="0.25">
      <c r="A225" s="62" t="s">
        <v>241</v>
      </c>
      <c r="B225" s="62" t="s">
        <v>242</v>
      </c>
      <c r="C225" s="52">
        <v>70000</v>
      </c>
      <c r="D225" s="52">
        <v>70000</v>
      </c>
      <c r="E225" s="52"/>
      <c r="F225" s="63">
        <v>446335.2</v>
      </c>
      <c r="G225" s="63">
        <v>-376335.2</v>
      </c>
      <c r="H225" s="63">
        <v>376335.2</v>
      </c>
      <c r="I225" s="63">
        <v>446335.2</v>
      </c>
    </row>
    <row r="226" spans="1:9" x14ac:dyDescent="0.25">
      <c r="A226" s="59" t="s">
        <v>243</v>
      </c>
      <c r="B226" s="59" t="s">
        <v>244</v>
      </c>
      <c r="F226" s="57">
        <v>94674.65</v>
      </c>
      <c r="G226" s="57">
        <v>-94674.65</v>
      </c>
      <c r="H226" s="57">
        <v>94674.65</v>
      </c>
      <c r="I226" s="57">
        <v>94674.65</v>
      </c>
    </row>
    <row r="227" spans="1:9" x14ac:dyDescent="0.25">
      <c r="A227" s="59" t="s">
        <v>245</v>
      </c>
      <c r="B227" s="59" t="s">
        <v>178</v>
      </c>
      <c r="F227" s="57">
        <v>-94674.65</v>
      </c>
      <c r="G227" s="57">
        <v>94674.65</v>
      </c>
      <c r="H227" s="57">
        <v>-94674.65</v>
      </c>
      <c r="I227" s="57">
        <v>-94674.65</v>
      </c>
    </row>
    <row r="228" spans="1:9" x14ac:dyDescent="0.25">
      <c r="A228" s="62" t="s">
        <v>246</v>
      </c>
      <c r="B228" s="62" t="s">
        <v>247</v>
      </c>
      <c r="C228" s="52"/>
      <c r="D228" s="52"/>
      <c r="E228" s="52"/>
      <c r="F228" s="63"/>
      <c r="G228" s="63"/>
      <c r="H228" s="63"/>
      <c r="I228" s="63"/>
    </row>
    <row r="229" spans="1:9" x14ac:dyDescent="0.25">
      <c r="A229" s="62" t="s">
        <v>248</v>
      </c>
      <c r="B229" s="62" t="s">
        <v>249</v>
      </c>
      <c r="C229" s="52">
        <v>209000</v>
      </c>
      <c r="D229" s="52">
        <v>241330</v>
      </c>
      <c r="E229" s="52">
        <v>-32330</v>
      </c>
      <c r="F229" s="63">
        <v>1290631.3</v>
      </c>
      <c r="G229" s="63">
        <v>-1049301.3</v>
      </c>
      <c r="H229" s="63">
        <v>1081631.3</v>
      </c>
      <c r="I229" s="63">
        <v>1290631.3</v>
      </c>
    </row>
    <row r="230" spans="1:9" x14ac:dyDescent="0.25">
      <c r="A230" s="59" t="s">
        <v>16</v>
      </c>
      <c r="B230" s="59" t="s">
        <v>16</v>
      </c>
      <c r="F230" s="57"/>
      <c r="G230" s="57"/>
      <c r="H230" s="57"/>
      <c r="I230" s="57"/>
    </row>
    <row r="231" spans="1:9" x14ac:dyDescent="0.25">
      <c r="A231" s="62" t="s">
        <v>16</v>
      </c>
      <c r="B231" s="62" t="s">
        <v>250</v>
      </c>
      <c r="C231" s="52"/>
      <c r="D231" s="52"/>
      <c r="E231" s="52"/>
      <c r="F231" s="63"/>
      <c r="G231" s="63"/>
      <c r="H231" s="63"/>
      <c r="I231" s="63"/>
    </row>
    <row r="232" spans="1:9" x14ac:dyDescent="0.25">
      <c r="A232" s="59" t="s">
        <v>251</v>
      </c>
      <c r="B232" s="59" t="s">
        <v>252</v>
      </c>
      <c r="F232" s="57">
        <v>5067633.96</v>
      </c>
      <c r="G232" s="57">
        <v>-5067633.96</v>
      </c>
      <c r="H232" s="57">
        <v>5067633.96</v>
      </c>
      <c r="I232" s="57">
        <v>5067633.96</v>
      </c>
    </row>
    <row r="233" spans="1:9" x14ac:dyDescent="0.25">
      <c r="A233" s="59" t="s">
        <v>253</v>
      </c>
      <c r="B233" s="59" t="s">
        <v>254</v>
      </c>
      <c r="F233" s="57">
        <v>-3087278.25</v>
      </c>
      <c r="G233" s="57">
        <v>3087278.25</v>
      </c>
      <c r="H233" s="57">
        <v>-3087278.25</v>
      </c>
      <c r="I233" s="57">
        <v>-3087278.25</v>
      </c>
    </row>
    <row r="234" spans="1:9" x14ac:dyDescent="0.25">
      <c r="A234" s="59" t="s">
        <v>255</v>
      </c>
      <c r="B234" s="59" t="s">
        <v>256</v>
      </c>
      <c r="F234" s="57">
        <v>1980355.71</v>
      </c>
      <c r="G234" s="57">
        <v>-1980355.71</v>
      </c>
      <c r="H234" s="57">
        <v>1980355.71</v>
      </c>
      <c r="I234" s="57">
        <v>1980355.71</v>
      </c>
    </row>
    <row r="235" spans="1:9" x14ac:dyDescent="0.25">
      <c r="A235" s="59" t="s">
        <v>257</v>
      </c>
      <c r="B235" s="59" t="s">
        <v>258</v>
      </c>
      <c r="F235" s="57">
        <v>2807336.44</v>
      </c>
      <c r="G235" s="57">
        <v>-2807336.44</v>
      </c>
      <c r="H235" s="57">
        <v>2807336.44</v>
      </c>
      <c r="I235" s="57">
        <v>2807336.44</v>
      </c>
    </row>
    <row r="236" spans="1:9" x14ac:dyDescent="0.25">
      <c r="A236" s="59" t="s">
        <v>259</v>
      </c>
      <c r="B236" s="59" t="s">
        <v>260</v>
      </c>
      <c r="F236" s="57">
        <v>6240</v>
      </c>
      <c r="G236" s="57">
        <v>-6240</v>
      </c>
      <c r="H236" s="57">
        <v>6240</v>
      </c>
      <c r="I236" s="57">
        <v>6240</v>
      </c>
    </row>
    <row r="237" spans="1:9" x14ac:dyDescent="0.25">
      <c r="A237" s="59" t="s">
        <v>261</v>
      </c>
      <c r="B237" s="59" t="s">
        <v>262</v>
      </c>
      <c r="F237" s="57"/>
      <c r="G237" s="57"/>
      <c r="H237" s="57"/>
      <c r="I237" s="57"/>
    </row>
    <row r="238" spans="1:9" x14ac:dyDescent="0.25">
      <c r="A238" s="59" t="s">
        <v>263</v>
      </c>
      <c r="B238" s="59" t="s">
        <v>264</v>
      </c>
      <c r="F238" s="57">
        <v>1184445.3999999999</v>
      </c>
      <c r="G238" s="57">
        <v>-1184445.3999999999</v>
      </c>
      <c r="H238" s="57">
        <v>1184445.3999999999</v>
      </c>
      <c r="I238" s="57">
        <v>1184445.3999999999</v>
      </c>
    </row>
    <row r="239" spans="1:9" x14ac:dyDescent="0.25">
      <c r="A239" s="59" t="s">
        <v>265</v>
      </c>
      <c r="B239" s="59" t="s">
        <v>266</v>
      </c>
      <c r="F239" s="57"/>
      <c r="G239" s="57"/>
      <c r="H239" s="57"/>
      <c r="I239" s="57"/>
    </row>
    <row r="240" spans="1:9" x14ac:dyDescent="0.25">
      <c r="A240" s="59" t="s">
        <v>267</v>
      </c>
      <c r="B240" s="59" t="s">
        <v>268</v>
      </c>
      <c r="F240" s="57">
        <v>1184445.3999999999</v>
      </c>
      <c r="G240" s="57">
        <v>-1184445.3999999999</v>
      </c>
      <c r="H240" s="57">
        <v>1184445.3999999999</v>
      </c>
      <c r="I240" s="57">
        <v>1184445.3999999999</v>
      </c>
    </row>
    <row r="241" spans="1:9" x14ac:dyDescent="0.25">
      <c r="A241" s="59" t="s">
        <v>269</v>
      </c>
      <c r="B241" s="59" t="s">
        <v>270</v>
      </c>
      <c r="F241" s="57">
        <v>985000</v>
      </c>
      <c r="G241" s="57">
        <v>-985000</v>
      </c>
      <c r="H241" s="57">
        <v>985000</v>
      </c>
      <c r="I241" s="57">
        <v>985000</v>
      </c>
    </row>
    <row r="242" spans="1:9" x14ac:dyDescent="0.25">
      <c r="A242" s="59" t="s">
        <v>271</v>
      </c>
      <c r="B242" s="59" t="s">
        <v>272</v>
      </c>
      <c r="F242" s="57"/>
      <c r="G242" s="57"/>
      <c r="H242" s="57"/>
      <c r="I242" s="57"/>
    </row>
    <row r="243" spans="1:9" x14ac:dyDescent="0.25">
      <c r="A243" s="59" t="s">
        <v>273</v>
      </c>
      <c r="B243" s="59" t="s">
        <v>274</v>
      </c>
      <c r="F243" s="57">
        <v>6963377.5499999998</v>
      </c>
      <c r="G243" s="57">
        <v>-6963377.5499999998</v>
      </c>
      <c r="H243" s="57">
        <v>6963377.5499999998</v>
      </c>
      <c r="I243" s="57">
        <v>6963377.5499999998</v>
      </c>
    </row>
    <row r="244" spans="1:9" x14ac:dyDescent="0.25">
      <c r="A244" s="59" t="s">
        <v>275</v>
      </c>
      <c r="B244" s="59" t="s">
        <v>276</v>
      </c>
      <c r="F244" s="57"/>
      <c r="G244" s="57"/>
      <c r="H244" s="57"/>
      <c r="I244" s="57"/>
    </row>
    <row r="245" spans="1:9" x14ac:dyDescent="0.25">
      <c r="A245" s="62" t="s">
        <v>277</v>
      </c>
      <c r="B245" s="62" t="s">
        <v>278</v>
      </c>
      <c r="C245" s="52"/>
      <c r="D245" s="52"/>
      <c r="E245" s="52"/>
      <c r="F245" s="63">
        <v>6963377.5499999998</v>
      </c>
      <c r="G245" s="63">
        <v>-6963377.5499999998</v>
      </c>
      <c r="H245" s="63">
        <v>6963377.5499999998</v>
      </c>
      <c r="I245" s="63">
        <v>6963377.5499999998</v>
      </c>
    </row>
    <row r="246" spans="1:9" x14ac:dyDescent="0.25">
      <c r="A246" s="59" t="s">
        <v>16</v>
      </c>
      <c r="B246" s="59" t="s">
        <v>16</v>
      </c>
      <c r="F246" s="57"/>
      <c r="G246" s="57"/>
      <c r="H246" s="57"/>
      <c r="I246" s="57"/>
    </row>
    <row r="247" spans="1:9" x14ac:dyDescent="0.25">
      <c r="A247" s="62" t="s">
        <v>279</v>
      </c>
      <c r="B247" s="62" t="s">
        <v>280</v>
      </c>
      <c r="C247" s="52"/>
      <c r="D247" s="52"/>
      <c r="E247" s="52"/>
      <c r="F247" s="63"/>
      <c r="G247" s="63"/>
      <c r="H247" s="63"/>
      <c r="I247" s="63"/>
    </row>
    <row r="248" spans="1:9" x14ac:dyDescent="0.25">
      <c r="A248" s="59" t="s">
        <v>16</v>
      </c>
      <c r="B248" s="59" t="s">
        <v>16</v>
      </c>
      <c r="F248" s="57"/>
      <c r="G248" s="57"/>
      <c r="H248" s="57"/>
      <c r="I248" s="57"/>
    </row>
    <row r="249" spans="1:9" x14ac:dyDescent="0.25">
      <c r="A249" s="62" t="s">
        <v>281</v>
      </c>
      <c r="B249" s="62" t="s">
        <v>282</v>
      </c>
      <c r="C249" s="52">
        <v>906500</v>
      </c>
      <c r="D249" s="52">
        <v>1276830</v>
      </c>
      <c r="E249" s="52">
        <v>-370330</v>
      </c>
      <c r="F249" s="63">
        <v>19362540.370000001</v>
      </c>
      <c r="G249" s="63">
        <v>-18085710.370000001</v>
      </c>
      <c r="H249" s="63">
        <v>18456040.370000001</v>
      </c>
      <c r="I249" s="63">
        <v>19362540.370000001</v>
      </c>
    </row>
    <row r="250" spans="1:9" x14ac:dyDescent="0.25">
      <c r="A250" s="59" t="s">
        <v>16</v>
      </c>
      <c r="B250" s="59" t="s">
        <v>16</v>
      </c>
      <c r="F250" s="57"/>
      <c r="G250" s="57"/>
      <c r="H250" s="57"/>
      <c r="I250" s="57"/>
    </row>
    <row r="251" spans="1:9" x14ac:dyDescent="0.25">
      <c r="A251" s="62" t="s">
        <v>16</v>
      </c>
      <c r="B251" s="62" t="s">
        <v>283</v>
      </c>
      <c r="C251" s="52"/>
      <c r="D251" s="52"/>
      <c r="E251" s="52"/>
      <c r="F251" s="63"/>
      <c r="G251" s="63"/>
      <c r="H251" s="63"/>
      <c r="I251" s="63"/>
    </row>
    <row r="252" spans="1:9" x14ac:dyDescent="0.25">
      <c r="A252" s="59" t="s">
        <v>16</v>
      </c>
      <c r="B252" s="59" t="s">
        <v>16</v>
      </c>
      <c r="F252" s="57"/>
      <c r="G252" s="57"/>
      <c r="H252" s="57"/>
      <c r="I252" s="57"/>
    </row>
    <row r="253" spans="1:9" x14ac:dyDescent="0.25">
      <c r="A253" s="62" t="s">
        <v>16</v>
      </c>
      <c r="B253" s="62" t="s">
        <v>284</v>
      </c>
      <c r="C253" s="52"/>
      <c r="D253" s="52"/>
      <c r="E253" s="52"/>
      <c r="F253" s="63"/>
      <c r="G253" s="63"/>
      <c r="H253" s="63"/>
      <c r="I253" s="63"/>
    </row>
    <row r="254" spans="1:9" x14ac:dyDescent="0.25">
      <c r="A254" s="59" t="s">
        <v>285</v>
      </c>
      <c r="B254" s="59" t="s">
        <v>284</v>
      </c>
      <c r="F254" s="57"/>
      <c r="G254" s="57"/>
      <c r="H254" s="57"/>
      <c r="I254" s="57"/>
    </row>
    <row r="255" spans="1:9" x14ac:dyDescent="0.25">
      <c r="A255" s="59" t="s">
        <v>286</v>
      </c>
      <c r="B255" s="59" t="s">
        <v>287</v>
      </c>
      <c r="F255" s="57"/>
      <c r="G255" s="57"/>
      <c r="H255" s="57"/>
      <c r="I255" s="57"/>
    </row>
    <row r="256" spans="1:9" x14ac:dyDescent="0.25">
      <c r="A256" s="62" t="s">
        <v>288</v>
      </c>
      <c r="B256" s="62" t="s">
        <v>289</v>
      </c>
      <c r="C256" s="52"/>
      <c r="D256" s="52"/>
      <c r="E256" s="52"/>
      <c r="F256" s="63"/>
      <c r="G256" s="63"/>
      <c r="H256" s="63"/>
      <c r="I256" s="63"/>
    </row>
    <row r="257" spans="1:9" x14ac:dyDescent="0.25">
      <c r="A257" s="59" t="s">
        <v>16</v>
      </c>
      <c r="B257" s="59" t="s">
        <v>16</v>
      </c>
      <c r="F257" s="57"/>
      <c r="G257" s="57"/>
      <c r="H257" s="57"/>
      <c r="I257" s="57"/>
    </row>
    <row r="258" spans="1:9" x14ac:dyDescent="0.25">
      <c r="A258" s="62" t="s">
        <v>16</v>
      </c>
      <c r="B258" s="62" t="s">
        <v>290</v>
      </c>
      <c r="C258" s="52"/>
      <c r="D258" s="52"/>
      <c r="E258" s="52"/>
      <c r="F258" s="63"/>
      <c r="G258" s="63"/>
      <c r="H258" s="63"/>
      <c r="I258" s="63"/>
    </row>
    <row r="259" spans="1:9" x14ac:dyDescent="0.25">
      <c r="A259" s="59" t="s">
        <v>291</v>
      </c>
      <c r="B259" s="59" t="s">
        <v>292</v>
      </c>
      <c r="F259" s="57"/>
      <c r="G259" s="57"/>
      <c r="H259" s="57"/>
      <c r="I259" s="57"/>
    </row>
    <row r="260" spans="1:9" x14ac:dyDescent="0.25">
      <c r="A260" s="59" t="s">
        <v>293</v>
      </c>
      <c r="B260" s="59" t="s">
        <v>294</v>
      </c>
      <c r="F260" s="57"/>
      <c r="G260" s="57"/>
      <c r="H260" s="57"/>
      <c r="I260" s="57"/>
    </row>
    <row r="261" spans="1:9" x14ac:dyDescent="0.25">
      <c r="A261" s="59" t="s">
        <v>295</v>
      </c>
      <c r="B261" s="59" t="s">
        <v>296</v>
      </c>
      <c r="F261" s="57">
        <v>1641708.19</v>
      </c>
      <c r="G261" s="57">
        <v>-1641708.19</v>
      </c>
      <c r="H261" s="57">
        <v>1641708.19</v>
      </c>
      <c r="I261" s="57">
        <v>1641708.19</v>
      </c>
    </row>
    <row r="262" spans="1:9" x14ac:dyDescent="0.25">
      <c r="A262" s="59" t="s">
        <v>297</v>
      </c>
      <c r="B262" s="59" t="s">
        <v>298</v>
      </c>
      <c r="F262" s="57">
        <v>41201.5</v>
      </c>
      <c r="G262" s="57">
        <v>-41201.5</v>
      </c>
      <c r="H262" s="57">
        <v>41201.5</v>
      </c>
      <c r="I262" s="57">
        <v>41201.5</v>
      </c>
    </row>
    <row r="263" spans="1:9" x14ac:dyDescent="0.25">
      <c r="A263" s="59" t="s">
        <v>299</v>
      </c>
      <c r="B263" s="59" t="s">
        <v>300</v>
      </c>
      <c r="F263" s="57">
        <v>56039.17</v>
      </c>
      <c r="G263" s="57">
        <v>-56039.17</v>
      </c>
      <c r="H263" s="57">
        <v>56039.17</v>
      </c>
      <c r="I263" s="57">
        <v>56039.17</v>
      </c>
    </row>
    <row r="264" spans="1:9" x14ac:dyDescent="0.25">
      <c r="A264" s="59" t="s">
        <v>301</v>
      </c>
      <c r="B264" s="59" t="s">
        <v>302</v>
      </c>
      <c r="F264" s="57">
        <v>2574721.42</v>
      </c>
      <c r="G264" s="57">
        <v>-2574721.42</v>
      </c>
      <c r="H264" s="57">
        <v>2574721.42</v>
      </c>
      <c r="I264" s="57">
        <v>2574721.42</v>
      </c>
    </row>
    <row r="265" spans="1:9" x14ac:dyDescent="0.25">
      <c r="A265" s="59" t="s">
        <v>303</v>
      </c>
      <c r="B265" s="59" t="s">
        <v>304</v>
      </c>
      <c r="F265" s="57">
        <v>2977358.94</v>
      </c>
      <c r="G265" s="57">
        <v>-2977358.94</v>
      </c>
      <c r="H265" s="57">
        <v>2977358.94</v>
      </c>
      <c r="I265" s="57">
        <v>2977358.94</v>
      </c>
    </row>
    <row r="266" spans="1:9" x14ac:dyDescent="0.25">
      <c r="A266" s="59" t="s">
        <v>305</v>
      </c>
      <c r="B266" s="59" t="s">
        <v>306</v>
      </c>
      <c r="F266" s="57">
        <v>15594.4</v>
      </c>
      <c r="G266" s="57">
        <v>-15594.4</v>
      </c>
      <c r="H266" s="57">
        <v>15594.4</v>
      </c>
      <c r="I266" s="57">
        <v>15594.4</v>
      </c>
    </row>
    <row r="267" spans="1:9" x14ac:dyDescent="0.25">
      <c r="A267" s="59" t="s">
        <v>307</v>
      </c>
      <c r="B267" s="59" t="s">
        <v>308</v>
      </c>
      <c r="F267" s="57">
        <v>215219.67</v>
      </c>
      <c r="G267" s="57">
        <v>-215219.67</v>
      </c>
      <c r="H267" s="57">
        <v>215219.67</v>
      </c>
      <c r="I267" s="57">
        <v>215219.67</v>
      </c>
    </row>
    <row r="268" spans="1:9" x14ac:dyDescent="0.25">
      <c r="A268" s="59" t="s">
        <v>309</v>
      </c>
      <c r="B268" s="59" t="s">
        <v>310</v>
      </c>
      <c r="F268" s="57">
        <v>2314120.0499999998</v>
      </c>
      <c r="G268" s="57">
        <v>-2314120.0499999998</v>
      </c>
      <c r="H268" s="57">
        <v>2314120.0499999998</v>
      </c>
      <c r="I268" s="57">
        <v>2314120.0499999998</v>
      </c>
    </row>
    <row r="269" spans="1:9" x14ac:dyDescent="0.25">
      <c r="A269" s="59" t="s">
        <v>311</v>
      </c>
      <c r="B269" s="59" t="s">
        <v>312</v>
      </c>
      <c r="F269" s="57">
        <v>910382.39</v>
      </c>
      <c r="G269" s="57">
        <v>-910382.39</v>
      </c>
      <c r="H269" s="57">
        <v>910382.39</v>
      </c>
      <c r="I269" s="57">
        <v>910382.39</v>
      </c>
    </row>
    <row r="270" spans="1:9" x14ac:dyDescent="0.25">
      <c r="A270" s="59" t="s">
        <v>313</v>
      </c>
      <c r="B270" s="59" t="s">
        <v>314</v>
      </c>
      <c r="F270" s="57">
        <v>20669.599999999999</v>
      </c>
      <c r="G270" s="57">
        <v>-20669.599999999999</v>
      </c>
      <c r="H270" s="57">
        <v>20669.599999999999</v>
      </c>
      <c r="I270" s="57">
        <v>20669.599999999999</v>
      </c>
    </row>
    <row r="271" spans="1:9" x14ac:dyDescent="0.25">
      <c r="A271" s="59" t="s">
        <v>315</v>
      </c>
      <c r="B271" s="59" t="s">
        <v>316</v>
      </c>
      <c r="F271" s="57"/>
      <c r="G271" s="57"/>
      <c r="H271" s="57"/>
      <c r="I271" s="57"/>
    </row>
    <row r="272" spans="1:9" x14ac:dyDescent="0.25">
      <c r="A272" s="62" t="s">
        <v>317</v>
      </c>
      <c r="B272" s="62" t="s">
        <v>318</v>
      </c>
      <c r="C272" s="52"/>
      <c r="D272" s="52"/>
      <c r="E272" s="52"/>
      <c r="F272" s="63">
        <v>10767015.33</v>
      </c>
      <c r="G272" s="63">
        <v>-10767015.33</v>
      </c>
      <c r="H272" s="63">
        <v>10767015.33</v>
      </c>
      <c r="I272" s="63">
        <v>10767015.33</v>
      </c>
    </row>
    <row r="273" spans="1:9" x14ac:dyDescent="0.25">
      <c r="A273" s="59" t="s">
        <v>16</v>
      </c>
      <c r="B273" s="59" t="s">
        <v>16</v>
      </c>
      <c r="F273" s="57"/>
      <c r="G273" s="57"/>
      <c r="H273" s="57"/>
      <c r="I273" s="57"/>
    </row>
    <row r="274" spans="1:9" x14ac:dyDescent="0.25">
      <c r="A274" s="59" t="s">
        <v>16</v>
      </c>
      <c r="B274" s="59" t="s">
        <v>319</v>
      </c>
      <c r="F274" s="57"/>
      <c r="G274" s="57"/>
      <c r="H274" s="57"/>
      <c r="I274" s="57"/>
    </row>
    <row r="275" spans="1:9" x14ac:dyDescent="0.25">
      <c r="A275" s="62" t="s">
        <v>320</v>
      </c>
      <c r="B275" s="62" t="s">
        <v>321</v>
      </c>
      <c r="C275" s="52"/>
      <c r="D275" s="52"/>
      <c r="E275" s="52"/>
      <c r="F275" s="63"/>
      <c r="G275" s="63"/>
      <c r="H275" s="63"/>
      <c r="I275" s="63"/>
    </row>
    <row r="276" spans="1:9" x14ac:dyDescent="0.25">
      <c r="A276" s="59" t="s">
        <v>16</v>
      </c>
      <c r="B276" s="59" t="s">
        <v>16</v>
      </c>
      <c r="F276" s="57"/>
      <c r="G276" s="57"/>
      <c r="H276" s="57"/>
      <c r="I276" s="57"/>
    </row>
    <row r="277" spans="1:9" x14ac:dyDescent="0.25">
      <c r="A277" s="62" t="s">
        <v>16</v>
      </c>
      <c r="B277" s="62" t="s">
        <v>322</v>
      </c>
      <c r="C277" s="52"/>
      <c r="D277" s="52"/>
      <c r="E277" s="52"/>
      <c r="F277" s="63"/>
      <c r="G277" s="63"/>
      <c r="H277" s="63"/>
      <c r="I277" s="63"/>
    </row>
    <row r="278" spans="1:9" x14ac:dyDescent="0.25">
      <c r="A278" s="59" t="s">
        <v>323</v>
      </c>
      <c r="B278" s="59" t="s">
        <v>324</v>
      </c>
      <c r="F278" s="57">
        <v>7451264.04</v>
      </c>
      <c r="G278" s="57">
        <v>-7451264.04</v>
      </c>
      <c r="H278" s="57">
        <v>7451264.04</v>
      </c>
      <c r="I278" s="57">
        <v>7451264.04</v>
      </c>
    </row>
    <row r="279" spans="1:9" x14ac:dyDescent="0.25">
      <c r="A279" s="59" t="s">
        <v>325</v>
      </c>
      <c r="B279" s="59" t="s">
        <v>326</v>
      </c>
      <c r="F279" s="57">
        <v>32541.040000000001</v>
      </c>
      <c r="G279" s="57">
        <v>-32541.040000000001</v>
      </c>
      <c r="H279" s="57">
        <v>32541.040000000001</v>
      </c>
      <c r="I279" s="57">
        <v>32541.040000000001</v>
      </c>
    </row>
    <row r="280" spans="1:9" x14ac:dyDescent="0.25">
      <c r="A280" s="59" t="s">
        <v>327</v>
      </c>
      <c r="B280" s="59" t="s">
        <v>328</v>
      </c>
      <c r="F280" s="57">
        <v>1445.32</v>
      </c>
      <c r="G280" s="57">
        <v>-1445.32</v>
      </c>
      <c r="H280" s="57">
        <v>1445.32</v>
      </c>
      <c r="I280" s="57">
        <v>1445.32</v>
      </c>
    </row>
    <row r="281" spans="1:9" x14ac:dyDescent="0.25">
      <c r="A281" s="62" t="s">
        <v>329</v>
      </c>
      <c r="B281" s="62" t="s">
        <v>330</v>
      </c>
      <c r="C281" s="52"/>
      <c r="D281" s="52"/>
      <c r="E281" s="52"/>
      <c r="F281" s="63">
        <v>7485250.4000000004</v>
      </c>
      <c r="G281" s="63">
        <v>-7485250.4000000004</v>
      </c>
      <c r="H281" s="63">
        <v>7485250.4000000004</v>
      </c>
      <c r="I281" s="63">
        <v>7485250.4000000004</v>
      </c>
    </row>
    <row r="282" spans="1:9" x14ac:dyDescent="0.25">
      <c r="A282" s="59" t="s">
        <v>16</v>
      </c>
      <c r="B282" s="59" t="s">
        <v>16</v>
      </c>
      <c r="F282" s="57"/>
      <c r="G282" s="57"/>
      <c r="H282" s="57"/>
      <c r="I282" s="57"/>
    </row>
    <row r="283" spans="1:9" x14ac:dyDescent="0.25">
      <c r="A283" s="59" t="s">
        <v>16</v>
      </c>
      <c r="B283" s="59" t="s">
        <v>331</v>
      </c>
      <c r="F283" s="57"/>
      <c r="G283" s="57"/>
      <c r="H283" s="57"/>
      <c r="I283" s="57"/>
    </row>
    <row r="284" spans="1:9" x14ac:dyDescent="0.25">
      <c r="A284" s="59" t="s">
        <v>16</v>
      </c>
      <c r="B284" s="59" t="s">
        <v>332</v>
      </c>
      <c r="F284" s="57">
        <v>11.85</v>
      </c>
      <c r="G284" s="57">
        <v>-11.85</v>
      </c>
      <c r="H284" s="57">
        <v>11.85</v>
      </c>
      <c r="I284" s="57">
        <v>11.85</v>
      </c>
    </row>
    <row r="285" spans="1:9" x14ac:dyDescent="0.25">
      <c r="A285" s="59" t="s">
        <v>333</v>
      </c>
      <c r="B285" s="59" t="s">
        <v>334</v>
      </c>
      <c r="F285" s="57">
        <v>142774.57</v>
      </c>
      <c r="G285" s="57">
        <v>-142774.57</v>
      </c>
      <c r="H285" s="57">
        <v>142774.57</v>
      </c>
      <c r="I285" s="57">
        <v>142774.57</v>
      </c>
    </row>
    <row r="286" spans="1:9" x14ac:dyDescent="0.25">
      <c r="A286" s="62" t="s">
        <v>16</v>
      </c>
      <c r="B286" s="62" t="s">
        <v>335</v>
      </c>
      <c r="C286" s="52"/>
      <c r="D286" s="52"/>
      <c r="E286" s="52"/>
      <c r="F286" s="63">
        <v>142786.42000000001</v>
      </c>
      <c r="G286" s="63">
        <v>-142786.42000000001</v>
      </c>
      <c r="H286" s="63">
        <v>142786.42000000001</v>
      </c>
      <c r="I286" s="63">
        <v>142786.42000000001</v>
      </c>
    </row>
    <row r="287" spans="1:9" x14ac:dyDescent="0.25">
      <c r="A287" s="59" t="s">
        <v>16</v>
      </c>
      <c r="B287" s="59" t="s">
        <v>16</v>
      </c>
      <c r="F287" s="57"/>
      <c r="G287" s="57"/>
      <c r="H287" s="57"/>
      <c r="I287" s="57"/>
    </row>
    <row r="288" spans="1:9" x14ac:dyDescent="0.25">
      <c r="A288" s="62" t="s">
        <v>336</v>
      </c>
      <c r="B288" s="62" t="s">
        <v>337</v>
      </c>
      <c r="C288" s="52"/>
      <c r="D288" s="52"/>
      <c r="E288" s="52"/>
      <c r="F288" s="63"/>
      <c r="G288" s="63"/>
      <c r="H288" s="63"/>
      <c r="I288" s="63"/>
    </row>
    <row r="289" spans="1:9" x14ac:dyDescent="0.25">
      <c r="A289" s="62" t="s">
        <v>338</v>
      </c>
      <c r="B289" s="62" t="s">
        <v>339</v>
      </c>
      <c r="C289" s="52"/>
      <c r="D289" s="52"/>
      <c r="E289" s="52"/>
      <c r="F289" s="63">
        <v>18395040.300000001</v>
      </c>
      <c r="G289" s="63">
        <v>-18395040.300000001</v>
      </c>
      <c r="H289" s="63">
        <v>18395040.300000001</v>
      </c>
      <c r="I289" s="63">
        <v>18395040.300000001</v>
      </c>
    </row>
    <row r="290" spans="1:9" x14ac:dyDescent="0.25">
      <c r="A290" s="62" t="s">
        <v>340</v>
      </c>
      <c r="B290" s="62" t="s">
        <v>341</v>
      </c>
      <c r="C290" s="52">
        <v>906500</v>
      </c>
      <c r="D290" s="52">
        <v>1276830</v>
      </c>
      <c r="E290" s="52">
        <v>-370330</v>
      </c>
      <c r="F290" s="63">
        <v>37757580.670000002</v>
      </c>
      <c r="G290" s="63">
        <v>-36480750.670000002</v>
      </c>
      <c r="H290" s="63">
        <v>36851080.670000002</v>
      </c>
      <c r="I290" s="63">
        <v>37757580.670000002</v>
      </c>
    </row>
    <row r="291" spans="1:9" x14ac:dyDescent="0.25">
      <c r="A291" s="59" t="s">
        <v>16</v>
      </c>
      <c r="B291" s="59" t="s">
        <v>16</v>
      </c>
      <c r="F291" s="57"/>
      <c r="G291" s="57"/>
      <c r="H291" s="57"/>
      <c r="I291" s="57"/>
    </row>
    <row r="292" spans="1:9" x14ac:dyDescent="0.25">
      <c r="A292" s="59" t="s">
        <v>16</v>
      </c>
      <c r="B292" s="59" t="s">
        <v>16</v>
      </c>
      <c r="F292" s="57"/>
      <c r="G292" s="57"/>
      <c r="H292" s="57"/>
      <c r="I292" s="57"/>
    </row>
    <row r="293" spans="1:9" x14ac:dyDescent="0.25">
      <c r="A293" s="62" t="s">
        <v>16</v>
      </c>
      <c r="B293" s="62" t="s">
        <v>342</v>
      </c>
      <c r="C293" s="52"/>
      <c r="D293" s="52"/>
      <c r="E293" s="52"/>
      <c r="F293" s="63"/>
      <c r="G293" s="63"/>
      <c r="H293" s="63"/>
      <c r="I293" s="63"/>
    </row>
    <row r="294" spans="1:9" x14ac:dyDescent="0.25">
      <c r="A294" s="62" t="s">
        <v>16</v>
      </c>
      <c r="B294" s="62" t="s">
        <v>343</v>
      </c>
      <c r="C294" s="52"/>
      <c r="D294" s="52"/>
      <c r="E294" s="52"/>
      <c r="F294" s="63"/>
      <c r="G294" s="63"/>
      <c r="H294" s="63"/>
      <c r="I294" s="63"/>
    </row>
    <row r="295" spans="1:9" x14ac:dyDescent="0.25">
      <c r="A295" s="59" t="s">
        <v>16</v>
      </c>
      <c r="B295" s="59" t="s">
        <v>344</v>
      </c>
      <c r="F295" s="57">
        <v>-1674126.29</v>
      </c>
      <c r="G295" s="57">
        <v>1674126.29</v>
      </c>
      <c r="H295" s="57">
        <v>-1674126.29</v>
      </c>
      <c r="I295" s="57">
        <v>-1674126.29</v>
      </c>
    </row>
    <row r="296" spans="1:9" x14ac:dyDescent="0.25">
      <c r="A296" s="59" t="s">
        <v>16</v>
      </c>
      <c r="B296" s="59" t="s">
        <v>345</v>
      </c>
      <c r="F296" s="57">
        <v>-2787.09</v>
      </c>
      <c r="G296" s="57">
        <v>2787.09</v>
      </c>
      <c r="H296" s="57">
        <v>-2787.09</v>
      </c>
      <c r="I296" s="57">
        <v>-2787.09</v>
      </c>
    </row>
    <row r="297" spans="1:9" x14ac:dyDescent="0.25">
      <c r="A297" s="59" t="s">
        <v>16</v>
      </c>
      <c r="B297" s="59" t="s">
        <v>346</v>
      </c>
      <c r="F297" s="57"/>
      <c r="G297" s="57"/>
      <c r="H297" s="57"/>
      <c r="I297" s="57"/>
    </row>
    <row r="298" spans="1:9" x14ac:dyDescent="0.25">
      <c r="A298" s="62" t="s">
        <v>347</v>
      </c>
      <c r="B298" s="62" t="s">
        <v>348</v>
      </c>
      <c r="C298" s="52"/>
      <c r="D298" s="52"/>
      <c r="E298" s="52"/>
      <c r="F298" s="63">
        <v>-1676913.38</v>
      </c>
      <c r="G298" s="63">
        <v>1676913.38</v>
      </c>
      <c r="H298" s="63">
        <v>-1676913.38</v>
      </c>
      <c r="I298" s="63">
        <v>-1676913.38</v>
      </c>
    </row>
    <row r="299" spans="1:9" x14ac:dyDescent="0.25">
      <c r="A299" s="59" t="s">
        <v>16</v>
      </c>
      <c r="B299" s="59" t="s">
        <v>16</v>
      </c>
      <c r="F299" s="57"/>
      <c r="G299" s="57"/>
      <c r="H299" s="57"/>
      <c r="I299" s="57"/>
    </row>
    <row r="300" spans="1:9" x14ac:dyDescent="0.25">
      <c r="A300" s="62" t="s">
        <v>16</v>
      </c>
      <c r="B300" s="62" t="s">
        <v>349</v>
      </c>
      <c r="C300" s="52"/>
      <c r="D300" s="52"/>
      <c r="E300" s="52"/>
      <c r="F300" s="63"/>
      <c r="G300" s="63"/>
      <c r="H300" s="63"/>
      <c r="I300" s="63"/>
    </row>
    <row r="301" spans="1:9" x14ac:dyDescent="0.25">
      <c r="A301" s="59" t="s">
        <v>350</v>
      </c>
      <c r="B301" s="59" t="s">
        <v>351</v>
      </c>
      <c r="F301" s="57"/>
      <c r="G301" s="57"/>
      <c r="H301" s="57"/>
      <c r="I301" s="57"/>
    </row>
    <row r="302" spans="1:9" x14ac:dyDescent="0.25">
      <c r="A302" s="59" t="s">
        <v>352</v>
      </c>
      <c r="B302" s="59" t="s">
        <v>353</v>
      </c>
      <c r="F302" s="57"/>
      <c r="G302" s="57"/>
      <c r="H302" s="57"/>
      <c r="I302" s="57"/>
    </row>
    <row r="303" spans="1:9" x14ac:dyDescent="0.25">
      <c r="A303" s="59" t="s">
        <v>354</v>
      </c>
      <c r="B303" s="59" t="s">
        <v>349</v>
      </c>
      <c r="F303" s="57"/>
      <c r="G303" s="57"/>
      <c r="H303" s="57"/>
      <c r="I303" s="57"/>
    </row>
    <row r="304" spans="1:9" x14ac:dyDescent="0.25">
      <c r="A304" s="62" t="s">
        <v>355</v>
      </c>
      <c r="B304" s="62" t="s">
        <v>356</v>
      </c>
      <c r="C304" s="52"/>
      <c r="D304" s="52"/>
      <c r="E304" s="52"/>
      <c r="F304" s="63"/>
      <c r="G304" s="63"/>
      <c r="H304" s="63"/>
      <c r="I304" s="63"/>
    </row>
    <row r="305" spans="1:9" x14ac:dyDescent="0.25">
      <c r="A305" s="62" t="s">
        <v>16</v>
      </c>
      <c r="B305" s="62" t="s">
        <v>357</v>
      </c>
      <c r="C305" s="52"/>
      <c r="D305" s="52"/>
      <c r="E305" s="52"/>
      <c r="F305" s="63"/>
      <c r="G305" s="63"/>
      <c r="H305" s="63"/>
      <c r="I305" s="63"/>
    </row>
    <row r="306" spans="1:9" x14ac:dyDescent="0.25">
      <c r="A306" s="59" t="s">
        <v>358</v>
      </c>
      <c r="B306" s="59" t="s">
        <v>359</v>
      </c>
      <c r="F306" s="57">
        <v>-1480464.09</v>
      </c>
      <c r="G306" s="57">
        <v>1480464.09</v>
      </c>
      <c r="H306" s="57">
        <v>-1480464.09</v>
      </c>
      <c r="I306" s="57">
        <v>-1480464.09</v>
      </c>
    </row>
    <row r="307" spans="1:9" x14ac:dyDescent="0.25">
      <c r="A307" s="59" t="s">
        <v>360</v>
      </c>
      <c r="B307" s="59" t="s">
        <v>361</v>
      </c>
      <c r="F307" s="57"/>
      <c r="G307" s="57"/>
      <c r="H307" s="57"/>
      <c r="I307" s="57"/>
    </row>
    <row r="308" spans="1:9" x14ac:dyDescent="0.25">
      <c r="A308" s="59" t="s">
        <v>362</v>
      </c>
      <c r="B308" s="59" t="s">
        <v>363</v>
      </c>
      <c r="F308" s="57">
        <v>-373641.78</v>
      </c>
      <c r="G308" s="57">
        <v>373641.78</v>
      </c>
      <c r="H308" s="57">
        <v>-373641.78</v>
      </c>
      <c r="I308" s="57">
        <v>-373641.78</v>
      </c>
    </row>
    <row r="309" spans="1:9" x14ac:dyDescent="0.25">
      <c r="A309" s="59" t="s">
        <v>364</v>
      </c>
      <c r="B309" s="59" t="s">
        <v>365</v>
      </c>
      <c r="F309" s="57">
        <v>-264.67</v>
      </c>
      <c r="G309" s="57">
        <v>264.67</v>
      </c>
      <c r="H309" s="57">
        <v>-264.67</v>
      </c>
      <c r="I309" s="57">
        <v>-264.67</v>
      </c>
    </row>
    <row r="310" spans="1:9" x14ac:dyDescent="0.25">
      <c r="A310" s="59" t="s">
        <v>366</v>
      </c>
      <c r="B310" s="59" t="s">
        <v>367</v>
      </c>
      <c r="F310" s="57">
        <v>-2905420.39</v>
      </c>
      <c r="G310" s="57">
        <v>2905420.39</v>
      </c>
      <c r="H310" s="57">
        <v>-2905420.39</v>
      </c>
      <c r="I310" s="57">
        <v>-2905420.39</v>
      </c>
    </row>
    <row r="311" spans="1:9" x14ac:dyDescent="0.25">
      <c r="A311" s="59" t="s">
        <v>368</v>
      </c>
      <c r="B311" s="59" t="s">
        <v>369</v>
      </c>
      <c r="F311" s="57"/>
      <c r="G311" s="57"/>
      <c r="H311" s="57"/>
      <c r="I311" s="57"/>
    </row>
    <row r="312" spans="1:9" x14ac:dyDescent="0.25">
      <c r="A312" s="59" t="s">
        <v>370</v>
      </c>
      <c r="B312" s="59" t="s">
        <v>371</v>
      </c>
      <c r="F312" s="57"/>
      <c r="G312" s="57"/>
      <c r="H312" s="57"/>
      <c r="I312" s="57"/>
    </row>
    <row r="313" spans="1:9" x14ac:dyDescent="0.25">
      <c r="A313" s="59" t="s">
        <v>372</v>
      </c>
      <c r="B313" s="59" t="s">
        <v>373</v>
      </c>
      <c r="F313" s="57">
        <v>-1891948.38</v>
      </c>
      <c r="G313" s="57">
        <v>1891948.38</v>
      </c>
      <c r="H313" s="57">
        <v>-1891948.38</v>
      </c>
      <c r="I313" s="57">
        <v>-1891948.38</v>
      </c>
    </row>
    <row r="314" spans="1:9" x14ac:dyDescent="0.25">
      <c r="A314" s="59" t="s">
        <v>374</v>
      </c>
      <c r="B314" s="59" t="s">
        <v>375</v>
      </c>
      <c r="F314" s="57">
        <v>-336034.7</v>
      </c>
      <c r="G314" s="57">
        <v>336034.7</v>
      </c>
      <c r="H314" s="57">
        <v>-336034.7</v>
      </c>
      <c r="I314" s="57">
        <v>-336034.7</v>
      </c>
    </row>
    <row r="315" spans="1:9" x14ac:dyDescent="0.25">
      <c r="A315" s="59" t="s">
        <v>376</v>
      </c>
      <c r="B315" s="59" t="s">
        <v>377</v>
      </c>
      <c r="F315" s="57">
        <v>-10140.780000000001</v>
      </c>
      <c r="G315" s="57">
        <v>10140.780000000001</v>
      </c>
      <c r="H315" s="57">
        <v>-10140.780000000001</v>
      </c>
      <c r="I315" s="57">
        <v>-10140.780000000001</v>
      </c>
    </row>
    <row r="316" spans="1:9" x14ac:dyDescent="0.25">
      <c r="A316" s="59" t="s">
        <v>378</v>
      </c>
      <c r="B316" s="59" t="s">
        <v>379</v>
      </c>
      <c r="F316" s="57">
        <v>-379614.14</v>
      </c>
      <c r="G316" s="57">
        <v>379614.14</v>
      </c>
      <c r="H316" s="57">
        <v>-379614.14</v>
      </c>
      <c r="I316" s="57">
        <v>-379614.14</v>
      </c>
    </row>
    <row r="317" spans="1:9" x14ac:dyDescent="0.25">
      <c r="A317" s="62" t="s">
        <v>380</v>
      </c>
      <c r="B317" s="62" t="s">
        <v>381</v>
      </c>
      <c r="C317" s="52"/>
      <c r="D317" s="52"/>
      <c r="E317" s="52"/>
      <c r="F317" s="63">
        <v>-7377528.9299999997</v>
      </c>
      <c r="G317" s="63">
        <v>7377528.9299999997</v>
      </c>
      <c r="H317" s="63">
        <v>-7377528.9299999997</v>
      </c>
      <c r="I317" s="63">
        <v>-7377528.9299999997</v>
      </c>
    </row>
    <row r="318" spans="1:9" x14ac:dyDescent="0.25">
      <c r="A318" s="59" t="s">
        <v>16</v>
      </c>
      <c r="B318" s="59" t="s">
        <v>16</v>
      </c>
      <c r="F318" s="57"/>
      <c r="G318" s="57"/>
      <c r="H318" s="57"/>
      <c r="I318" s="57"/>
    </row>
    <row r="319" spans="1:9" x14ac:dyDescent="0.25">
      <c r="A319" s="62" t="s">
        <v>16</v>
      </c>
      <c r="B319" s="62" t="s">
        <v>382</v>
      </c>
      <c r="C319" s="52"/>
      <c r="D319" s="52"/>
      <c r="E319" s="52"/>
      <c r="F319" s="63"/>
      <c r="G319" s="63"/>
      <c r="H319" s="63"/>
      <c r="I319" s="63"/>
    </row>
    <row r="320" spans="1:9" x14ac:dyDescent="0.25">
      <c r="A320" s="59" t="s">
        <v>16</v>
      </c>
      <c r="B320" s="59" t="s">
        <v>383</v>
      </c>
      <c r="F320" s="57"/>
      <c r="G320" s="57"/>
      <c r="H320" s="57"/>
      <c r="I320" s="57"/>
    </row>
    <row r="321" spans="1:9" x14ac:dyDescent="0.25">
      <c r="A321" s="59" t="s">
        <v>16</v>
      </c>
      <c r="B321" s="59" t="s">
        <v>384</v>
      </c>
      <c r="F321" s="57"/>
      <c r="G321" s="57"/>
      <c r="H321" s="57"/>
      <c r="I321" s="57"/>
    </row>
    <row r="322" spans="1:9" x14ac:dyDescent="0.25">
      <c r="A322" s="62" t="s">
        <v>385</v>
      </c>
      <c r="B322" s="62" t="s">
        <v>386</v>
      </c>
      <c r="C322" s="52"/>
      <c r="D322" s="52"/>
      <c r="E322" s="52"/>
      <c r="F322" s="63"/>
      <c r="G322" s="63"/>
      <c r="H322" s="63"/>
      <c r="I322" s="63"/>
    </row>
    <row r="323" spans="1:9" x14ac:dyDescent="0.25">
      <c r="A323" s="59" t="s">
        <v>16</v>
      </c>
      <c r="B323" s="59" t="s">
        <v>16</v>
      </c>
      <c r="F323" s="57"/>
      <c r="G323" s="57"/>
      <c r="H323" s="57"/>
      <c r="I323" s="57"/>
    </row>
    <row r="324" spans="1:9" x14ac:dyDescent="0.25">
      <c r="A324" s="62" t="s">
        <v>387</v>
      </c>
      <c r="B324" s="62" t="s">
        <v>388</v>
      </c>
      <c r="C324" s="52"/>
      <c r="D324" s="52"/>
      <c r="E324" s="52"/>
      <c r="F324" s="63">
        <v>-9054442.3100000005</v>
      </c>
      <c r="G324" s="63">
        <v>9054442.3100000005</v>
      </c>
      <c r="H324" s="63">
        <v>-9054442.3100000005</v>
      </c>
      <c r="I324" s="63">
        <v>-9054442.3100000005</v>
      </c>
    </row>
    <row r="325" spans="1:9" x14ac:dyDescent="0.25">
      <c r="A325" s="59" t="s">
        <v>16</v>
      </c>
      <c r="B325" s="59" t="s">
        <v>16</v>
      </c>
      <c r="F325" s="57"/>
      <c r="G325" s="57"/>
      <c r="H325" s="57"/>
      <c r="I325" s="57"/>
    </row>
    <row r="326" spans="1:9" x14ac:dyDescent="0.25">
      <c r="A326" s="62" t="s">
        <v>16</v>
      </c>
      <c r="B326" s="62" t="s">
        <v>389</v>
      </c>
      <c r="C326" s="52"/>
      <c r="D326" s="52"/>
      <c r="E326" s="52"/>
      <c r="F326" s="63"/>
      <c r="G326" s="63"/>
      <c r="H326" s="63"/>
      <c r="I326" s="63"/>
    </row>
    <row r="327" spans="1:9" x14ac:dyDescent="0.25">
      <c r="A327" s="59" t="s">
        <v>390</v>
      </c>
      <c r="B327" s="59" t="s">
        <v>391</v>
      </c>
      <c r="F327" s="57">
        <v>-624536.81000000006</v>
      </c>
      <c r="G327" s="57">
        <v>624536.81000000006</v>
      </c>
      <c r="H327" s="57">
        <v>-624536.81000000006</v>
      </c>
      <c r="I327" s="57">
        <v>-624536.81000000006</v>
      </c>
    </row>
    <row r="328" spans="1:9" x14ac:dyDescent="0.25">
      <c r="A328" s="59" t="s">
        <v>16</v>
      </c>
      <c r="B328" s="59" t="s">
        <v>392</v>
      </c>
      <c r="F328" s="57"/>
      <c r="G328" s="57"/>
      <c r="H328" s="57"/>
      <c r="I328" s="57"/>
    </row>
    <row r="329" spans="1:9" x14ac:dyDescent="0.25">
      <c r="A329" s="59" t="s">
        <v>393</v>
      </c>
      <c r="B329" s="59" t="s">
        <v>394</v>
      </c>
      <c r="F329" s="57"/>
      <c r="G329" s="57"/>
      <c r="H329" s="57"/>
      <c r="I329" s="57"/>
    </row>
    <row r="330" spans="1:9" x14ac:dyDescent="0.25">
      <c r="A330" s="59" t="s">
        <v>395</v>
      </c>
      <c r="B330" s="59" t="s">
        <v>396</v>
      </c>
      <c r="F330" s="57"/>
      <c r="G330" s="57"/>
      <c r="H330" s="57"/>
      <c r="I330" s="57"/>
    </row>
    <row r="331" spans="1:9" x14ac:dyDescent="0.25">
      <c r="A331" s="59" t="s">
        <v>397</v>
      </c>
      <c r="B331" s="59" t="s">
        <v>398</v>
      </c>
      <c r="F331" s="57">
        <v>-7546316.2000000002</v>
      </c>
      <c r="G331" s="57">
        <v>7546316.2000000002</v>
      </c>
      <c r="H331" s="57">
        <v>-7546316.2000000002</v>
      </c>
      <c r="I331" s="57">
        <v>-7546316.2000000002</v>
      </c>
    </row>
    <row r="332" spans="1:9" x14ac:dyDescent="0.25">
      <c r="A332" s="59" t="s">
        <v>399</v>
      </c>
      <c r="B332" s="59" t="s">
        <v>400</v>
      </c>
      <c r="F332" s="57">
        <v>-7624376.5</v>
      </c>
      <c r="G332" s="57">
        <v>7624376.5</v>
      </c>
      <c r="H332" s="57">
        <v>-7624376.5</v>
      </c>
      <c r="I332" s="57">
        <v>-7624376.5</v>
      </c>
    </row>
    <row r="333" spans="1:9" x14ac:dyDescent="0.25">
      <c r="A333" s="62" t="s">
        <v>401</v>
      </c>
      <c r="B333" s="62" t="s">
        <v>402</v>
      </c>
      <c r="C333" s="52"/>
      <c r="D333" s="52"/>
      <c r="E333" s="52"/>
      <c r="F333" s="63">
        <v>-15795229.51</v>
      </c>
      <c r="G333" s="63">
        <v>15795229.51</v>
      </c>
      <c r="H333" s="63">
        <v>-15795229.51</v>
      </c>
      <c r="I333" s="63">
        <v>-15795229.51</v>
      </c>
    </row>
    <row r="334" spans="1:9" x14ac:dyDescent="0.25">
      <c r="A334" s="59" t="s">
        <v>16</v>
      </c>
      <c r="B334" s="59" t="s">
        <v>16</v>
      </c>
      <c r="F334" s="57"/>
      <c r="G334" s="57"/>
      <c r="H334" s="57"/>
      <c r="I334" s="57"/>
    </row>
    <row r="335" spans="1:9" x14ac:dyDescent="0.25">
      <c r="A335" s="62" t="s">
        <v>403</v>
      </c>
      <c r="B335" s="62" t="s">
        <v>404</v>
      </c>
      <c r="C335" s="52"/>
      <c r="D335" s="52"/>
      <c r="E335" s="52"/>
      <c r="F335" s="63">
        <v>-24849671.82</v>
      </c>
      <c r="G335" s="63">
        <v>24849671.82</v>
      </c>
      <c r="H335" s="63">
        <v>-24849671.82</v>
      </c>
      <c r="I335" s="63">
        <v>-24849671.82</v>
      </c>
    </row>
    <row r="336" spans="1:9" x14ac:dyDescent="0.25">
      <c r="A336" s="59" t="s">
        <v>16</v>
      </c>
      <c r="B336" s="59" t="s">
        <v>16</v>
      </c>
      <c r="F336" s="57"/>
      <c r="G336" s="57"/>
      <c r="H336" s="57"/>
      <c r="I336" s="57"/>
    </row>
    <row r="337" spans="1:9" x14ac:dyDescent="0.25">
      <c r="A337" s="62" t="s">
        <v>16</v>
      </c>
      <c r="B337" s="62" t="s">
        <v>405</v>
      </c>
      <c r="C337" s="52"/>
      <c r="D337" s="52"/>
      <c r="E337" s="52"/>
      <c r="F337" s="63"/>
      <c r="G337" s="63"/>
      <c r="H337" s="63"/>
      <c r="I337" s="63"/>
    </row>
    <row r="338" spans="1:9" x14ac:dyDescent="0.25">
      <c r="A338" s="62" t="s">
        <v>406</v>
      </c>
      <c r="B338" s="62" t="s">
        <v>407</v>
      </c>
      <c r="C338" s="52"/>
      <c r="D338" s="52"/>
      <c r="E338" s="52"/>
      <c r="F338" s="63">
        <v>-4685687.6100000003</v>
      </c>
      <c r="G338" s="63">
        <v>4685687.6100000003</v>
      </c>
      <c r="H338" s="63">
        <v>-4685687.6100000003</v>
      </c>
      <c r="I338" s="63">
        <v>-4685687.6100000003</v>
      </c>
    </row>
    <row r="339" spans="1:9" x14ac:dyDescent="0.25">
      <c r="A339" s="62" t="s">
        <v>408</v>
      </c>
      <c r="B339" s="62" t="s">
        <v>409</v>
      </c>
      <c r="C339" s="52"/>
      <c r="D339" s="52"/>
      <c r="E339" s="52"/>
      <c r="F339" s="63">
        <v>-7255243.6900000004</v>
      </c>
      <c r="G339" s="63">
        <v>7255243.6900000004</v>
      </c>
      <c r="H339" s="63">
        <v>-7255243.6900000004</v>
      </c>
      <c r="I339" s="63">
        <v>-7255243.6900000004</v>
      </c>
    </row>
    <row r="340" spans="1:9" x14ac:dyDescent="0.25">
      <c r="A340" s="62" t="s">
        <v>410</v>
      </c>
      <c r="B340" s="62" t="s">
        <v>411</v>
      </c>
      <c r="C340" s="52"/>
      <c r="D340" s="52"/>
      <c r="E340" s="52"/>
      <c r="F340" s="63"/>
      <c r="G340" s="63"/>
      <c r="H340" s="63"/>
      <c r="I340" s="63"/>
    </row>
    <row r="341" spans="1:9" x14ac:dyDescent="0.25">
      <c r="A341" s="62" t="s">
        <v>412</v>
      </c>
      <c r="B341" s="62" t="s">
        <v>413</v>
      </c>
      <c r="C341" s="52"/>
      <c r="D341" s="52"/>
      <c r="E341" s="52"/>
      <c r="F341" s="63">
        <v>-1189704.51</v>
      </c>
      <c r="G341" s="63">
        <v>1189704.51</v>
      </c>
      <c r="H341" s="63">
        <v>-1189704.51</v>
      </c>
      <c r="I341" s="63">
        <v>-1189704.51</v>
      </c>
    </row>
    <row r="342" spans="1:9" x14ac:dyDescent="0.25">
      <c r="A342" s="62" t="s">
        <v>414</v>
      </c>
      <c r="B342" s="62" t="s">
        <v>415</v>
      </c>
      <c r="C342" s="52"/>
      <c r="D342" s="52"/>
      <c r="E342" s="52"/>
      <c r="F342" s="63"/>
      <c r="G342" s="63"/>
      <c r="H342" s="63"/>
      <c r="I342" s="63"/>
    </row>
    <row r="343" spans="1:9" x14ac:dyDescent="0.25">
      <c r="A343" s="64" t="s">
        <v>416</v>
      </c>
      <c r="B343" s="64" t="s">
        <v>417</v>
      </c>
      <c r="C343" s="53"/>
      <c r="D343" s="53"/>
      <c r="E343" s="53"/>
      <c r="F343" s="65">
        <v>-13130635.810000001</v>
      </c>
      <c r="G343" s="65">
        <v>13130635.810000001</v>
      </c>
      <c r="H343" s="65">
        <v>-13130635.810000001</v>
      </c>
      <c r="I343" s="65">
        <v>-13130635.810000001</v>
      </c>
    </row>
    <row r="344" spans="1:9" x14ac:dyDescent="0.25">
      <c r="A344" s="64" t="s">
        <v>16</v>
      </c>
      <c r="B344" s="64" t="s">
        <v>418</v>
      </c>
      <c r="C344" s="53"/>
      <c r="D344" s="53"/>
      <c r="E344" s="53"/>
      <c r="F344" s="65">
        <v>-37980307.630000003</v>
      </c>
      <c r="G344" s="65">
        <v>37980307.630000003</v>
      </c>
      <c r="H344" s="65">
        <v>-37980307.630000003</v>
      </c>
      <c r="I344" s="65">
        <v>-37980307.630000003</v>
      </c>
    </row>
    <row r="345" spans="1:9" x14ac:dyDescent="0.25">
      <c r="A345" s="59" t="s">
        <v>16</v>
      </c>
      <c r="B345" s="59" t="s">
        <v>419</v>
      </c>
      <c r="F345" s="57"/>
      <c r="G345" s="57"/>
      <c r="H345" s="57"/>
      <c r="I345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540B-2373-4220-BF8D-642ECC231DC6}">
  <dimension ref="A1:I345"/>
  <sheetViews>
    <sheetView workbookViewId="0">
      <selection activeCell="B20" sqref="B20"/>
    </sheetView>
  </sheetViews>
  <sheetFormatPr defaultRowHeight="15" x14ac:dyDescent="0.25"/>
  <cols>
    <col min="2" max="2" width="59.42578125" customWidth="1"/>
    <col min="3" max="5" width="24.140625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</row>
    <row r="2" spans="1:9" x14ac:dyDescent="0.25">
      <c r="A2" s="45" t="s">
        <v>1</v>
      </c>
      <c r="B2" s="45" t="s">
        <v>2</v>
      </c>
      <c r="C2" s="44"/>
      <c r="D2" s="44"/>
      <c r="E2" s="44"/>
      <c r="F2" s="44"/>
      <c r="G2" s="44"/>
      <c r="H2" s="44"/>
      <c r="I2" s="44"/>
    </row>
    <row r="3" spans="1:9" x14ac:dyDescent="0.25">
      <c r="A3" s="45" t="s">
        <v>3</v>
      </c>
      <c r="B3" s="45" t="s">
        <v>4</v>
      </c>
      <c r="C3" s="44"/>
      <c r="D3" s="44"/>
      <c r="E3" s="44"/>
      <c r="F3" s="44"/>
      <c r="G3" s="44"/>
      <c r="H3" s="44"/>
      <c r="I3" s="44"/>
    </row>
    <row r="4" spans="1:9" x14ac:dyDescent="0.25">
      <c r="A4" s="45" t="s">
        <v>5</v>
      </c>
      <c r="B4" s="45" t="s">
        <v>6</v>
      </c>
      <c r="C4" s="44"/>
      <c r="D4" s="44"/>
      <c r="E4" s="44"/>
      <c r="F4" s="44"/>
      <c r="G4" s="44"/>
      <c r="H4" s="44"/>
      <c r="I4" s="44"/>
    </row>
    <row r="5" spans="1:9" x14ac:dyDescent="0.25">
      <c r="A5" s="44"/>
      <c r="B5" s="46" t="s">
        <v>422</v>
      </c>
      <c r="C5" s="44"/>
      <c r="D5" s="44"/>
      <c r="E5" s="44"/>
      <c r="F5" s="44"/>
      <c r="G5" s="44"/>
      <c r="H5" s="44"/>
      <c r="I5" s="44"/>
    </row>
    <row r="6" spans="1:9" x14ac:dyDescent="0.25">
      <c r="A6" s="45" t="s">
        <v>7</v>
      </c>
      <c r="B6" s="45" t="s">
        <v>8</v>
      </c>
      <c r="C6" s="44"/>
      <c r="D6" s="44"/>
      <c r="E6" s="44"/>
      <c r="F6" s="44"/>
      <c r="G6" s="44"/>
      <c r="H6" s="44"/>
      <c r="I6" s="44"/>
    </row>
    <row r="8" spans="1:9" x14ac:dyDescent="0.25">
      <c r="A8" s="32"/>
      <c r="B8" s="32"/>
      <c r="C8" s="33" t="s">
        <v>9</v>
      </c>
      <c r="D8" s="33" t="s">
        <v>10</v>
      </c>
      <c r="E8" s="33" t="s">
        <v>11</v>
      </c>
      <c r="F8" s="33" t="s">
        <v>12</v>
      </c>
      <c r="G8" s="33" t="s">
        <v>13</v>
      </c>
      <c r="H8" s="33" t="s">
        <v>14</v>
      </c>
      <c r="I8" s="33" t="s">
        <v>15</v>
      </c>
    </row>
    <row r="9" spans="1:9" x14ac:dyDescent="0.25">
      <c r="A9" s="33" t="s">
        <v>16</v>
      </c>
      <c r="B9" s="33" t="s">
        <v>16</v>
      </c>
      <c r="C9" s="47">
        <v>2020</v>
      </c>
      <c r="D9" s="47" t="s">
        <v>6</v>
      </c>
      <c r="E9" s="32"/>
      <c r="F9" s="32"/>
      <c r="G9" s="32"/>
      <c r="H9" s="32"/>
      <c r="I9" s="32"/>
    </row>
    <row r="10" spans="1:9" x14ac:dyDescent="0.25">
      <c r="A10" s="34" t="s">
        <v>16</v>
      </c>
      <c r="B10" s="34" t="s">
        <v>17</v>
      </c>
      <c r="C10" s="35"/>
      <c r="D10" s="35"/>
      <c r="E10" s="35"/>
      <c r="F10" s="35"/>
      <c r="G10" s="35"/>
      <c r="H10" s="35"/>
      <c r="I10" s="35"/>
    </row>
    <row r="11" spans="1:9" x14ac:dyDescent="0.25">
      <c r="A11" s="33" t="s">
        <v>16</v>
      </c>
      <c r="B11" s="33" t="s">
        <v>16</v>
      </c>
      <c r="C11" s="32"/>
      <c r="D11" s="32"/>
      <c r="E11" s="32"/>
      <c r="F11" s="32"/>
      <c r="G11" s="32"/>
      <c r="H11" s="32"/>
      <c r="I11" s="32"/>
    </row>
    <row r="12" spans="1:9" x14ac:dyDescent="0.25">
      <c r="A12" s="33" t="s">
        <v>16</v>
      </c>
      <c r="B12" s="33" t="s">
        <v>16</v>
      </c>
      <c r="C12" s="32"/>
      <c r="D12" s="32"/>
      <c r="E12" s="32"/>
      <c r="F12" s="32"/>
      <c r="G12" s="32"/>
      <c r="H12" s="32"/>
      <c r="I12" s="32"/>
    </row>
    <row r="13" spans="1:9" x14ac:dyDescent="0.25">
      <c r="A13" s="36" t="s">
        <v>16</v>
      </c>
      <c r="B13" s="36" t="s">
        <v>18</v>
      </c>
      <c r="C13" s="37"/>
      <c r="D13" s="37"/>
      <c r="E13" s="37"/>
      <c r="F13" s="37"/>
      <c r="G13" s="37"/>
      <c r="H13" s="37"/>
      <c r="I13" s="37"/>
    </row>
    <row r="14" spans="1:9" x14ac:dyDescent="0.25">
      <c r="A14" s="33" t="s">
        <v>16</v>
      </c>
      <c r="B14" s="33" t="s">
        <v>16</v>
      </c>
      <c r="C14" s="32"/>
      <c r="D14" s="32"/>
      <c r="E14" s="32"/>
      <c r="F14" s="32"/>
      <c r="G14" s="32"/>
      <c r="H14" s="32"/>
      <c r="I14" s="32"/>
    </row>
    <row r="15" spans="1:9" x14ac:dyDescent="0.25">
      <c r="A15" s="36" t="s">
        <v>16</v>
      </c>
      <c r="B15" s="36" t="s">
        <v>19</v>
      </c>
      <c r="C15" s="37"/>
      <c r="D15" s="37"/>
      <c r="E15" s="37"/>
      <c r="F15" s="37"/>
      <c r="G15" s="37"/>
      <c r="H15" s="37"/>
      <c r="I15" s="37"/>
    </row>
    <row r="16" spans="1:9" x14ac:dyDescent="0.25">
      <c r="A16" s="33" t="s">
        <v>16</v>
      </c>
      <c r="B16" s="33" t="s">
        <v>16</v>
      </c>
      <c r="C16" s="32"/>
      <c r="D16" s="32"/>
      <c r="E16" s="32"/>
      <c r="F16" s="32"/>
      <c r="G16" s="32"/>
      <c r="H16" s="32"/>
      <c r="I16" s="32"/>
    </row>
    <row r="17" spans="1:9" x14ac:dyDescent="0.25">
      <c r="A17" s="36" t="s">
        <v>16</v>
      </c>
      <c r="B17" s="36" t="s">
        <v>20</v>
      </c>
      <c r="C17" s="37"/>
      <c r="D17" s="37"/>
      <c r="E17" s="37"/>
      <c r="F17" s="37"/>
      <c r="G17" s="37"/>
      <c r="H17" s="37"/>
      <c r="I17" s="37"/>
    </row>
    <row r="18" spans="1:9" x14ac:dyDescent="0.25">
      <c r="A18" s="33" t="s">
        <v>16</v>
      </c>
      <c r="B18" s="33" t="s">
        <v>16</v>
      </c>
      <c r="C18" s="32"/>
      <c r="D18" s="32"/>
      <c r="E18" s="32"/>
      <c r="F18" s="32"/>
      <c r="G18" s="32"/>
      <c r="H18" s="32"/>
      <c r="I18" s="32"/>
    </row>
    <row r="19" spans="1:9" x14ac:dyDescent="0.25">
      <c r="A19" s="36" t="s">
        <v>16</v>
      </c>
      <c r="B19" s="36" t="s">
        <v>21</v>
      </c>
      <c r="C19" s="37"/>
      <c r="D19" s="37"/>
      <c r="E19" s="37"/>
      <c r="F19" s="37"/>
      <c r="G19" s="37"/>
      <c r="H19" s="37"/>
      <c r="I19" s="37"/>
    </row>
    <row r="20" spans="1:9" x14ac:dyDescent="0.25">
      <c r="A20" s="33" t="s">
        <v>16</v>
      </c>
      <c r="B20" s="33" t="s">
        <v>22</v>
      </c>
      <c r="C20" s="40">
        <v>23286371</v>
      </c>
      <c r="D20" s="32">
        <v>23035793</v>
      </c>
      <c r="E20" s="32">
        <v>250578</v>
      </c>
      <c r="F20" s="32">
        <v>1382232.25</v>
      </c>
      <c r="G20" s="32">
        <v>21653560.75</v>
      </c>
      <c r="H20" s="32">
        <v>-21904138.75</v>
      </c>
      <c r="I20" s="32">
        <v>1382232.25</v>
      </c>
    </row>
    <row r="21" spans="1:9" x14ac:dyDescent="0.25">
      <c r="A21" s="33" t="s">
        <v>16</v>
      </c>
      <c r="B21" s="33" t="s">
        <v>23</v>
      </c>
      <c r="C21" s="40"/>
      <c r="D21" s="32"/>
      <c r="E21" s="32"/>
      <c r="F21" s="32">
        <v>12031045.35</v>
      </c>
      <c r="G21" s="32">
        <v>-12031045.35</v>
      </c>
      <c r="H21" s="32">
        <v>12031045.35</v>
      </c>
      <c r="I21" s="32">
        <v>12031045.35</v>
      </c>
    </row>
    <row r="22" spans="1:9" x14ac:dyDescent="0.25">
      <c r="A22" s="33" t="s">
        <v>16</v>
      </c>
      <c r="B22" s="33" t="s">
        <v>24</v>
      </c>
      <c r="C22" s="40"/>
      <c r="D22" s="32"/>
      <c r="E22" s="32"/>
      <c r="F22" s="32">
        <v>403807.65</v>
      </c>
      <c r="G22" s="32">
        <v>-403807.65</v>
      </c>
      <c r="H22" s="32">
        <v>403807.65</v>
      </c>
      <c r="I22" s="32">
        <v>403807.65</v>
      </c>
    </row>
    <row r="23" spans="1:9" x14ac:dyDescent="0.25">
      <c r="A23" s="36" t="s">
        <v>16</v>
      </c>
      <c r="B23" s="36" t="s">
        <v>25</v>
      </c>
      <c r="C23" s="41">
        <v>23286371</v>
      </c>
      <c r="D23" s="37">
        <v>23035793</v>
      </c>
      <c r="E23" s="37">
        <v>250578</v>
      </c>
      <c r="F23" s="37">
        <v>13817085.25</v>
      </c>
      <c r="G23" s="37">
        <v>9218707.75</v>
      </c>
      <c r="H23" s="37">
        <v>-9469285.75</v>
      </c>
      <c r="I23" s="37">
        <v>13817085.25</v>
      </c>
    </row>
    <row r="24" spans="1:9" x14ac:dyDescent="0.25">
      <c r="A24" s="33" t="s">
        <v>16</v>
      </c>
      <c r="B24" s="33" t="s">
        <v>16</v>
      </c>
      <c r="C24" s="40"/>
      <c r="D24" s="32"/>
      <c r="E24" s="32"/>
      <c r="F24" s="32"/>
      <c r="G24" s="32"/>
      <c r="H24" s="32"/>
      <c r="I24" s="32"/>
    </row>
    <row r="25" spans="1:9" x14ac:dyDescent="0.25">
      <c r="A25" s="36" t="s">
        <v>16</v>
      </c>
      <c r="B25" s="36" t="s">
        <v>26</v>
      </c>
      <c r="C25" s="41"/>
      <c r="D25" s="37"/>
      <c r="E25" s="37"/>
      <c r="F25" s="37"/>
      <c r="G25" s="37"/>
      <c r="H25" s="37"/>
      <c r="I25" s="37"/>
    </row>
    <row r="26" spans="1:9" x14ac:dyDescent="0.25">
      <c r="A26" s="33" t="s">
        <v>16</v>
      </c>
      <c r="B26" s="33" t="s">
        <v>27</v>
      </c>
      <c r="C26" s="40"/>
      <c r="D26" s="32"/>
      <c r="E26" s="32"/>
      <c r="F26" s="32">
        <v>6222757.5300000003</v>
      </c>
      <c r="G26" s="32">
        <v>-6222757.5300000003</v>
      </c>
      <c r="H26" s="32">
        <v>6222757.5300000003</v>
      </c>
      <c r="I26" s="32">
        <v>6222757.5300000003</v>
      </c>
    </row>
    <row r="27" spans="1:9" x14ac:dyDescent="0.25">
      <c r="A27" s="33" t="s">
        <v>16</v>
      </c>
      <c r="B27" s="33" t="s">
        <v>28</v>
      </c>
      <c r="C27" s="40">
        <v>1263936</v>
      </c>
      <c r="D27" s="32">
        <v>1334924</v>
      </c>
      <c r="E27" s="32">
        <v>-70988</v>
      </c>
      <c r="F27" s="32"/>
      <c r="G27" s="32">
        <v>1334924</v>
      </c>
      <c r="H27" s="32">
        <v>-1263936</v>
      </c>
      <c r="I27" s="32"/>
    </row>
    <row r="28" spans="1:9" x14ac:dyDescent="0.25">
      <c r="A28" s="36" t="s">
        <v>16</v>
      </c>
      <c r="B28" s="36" t="s">
        <v>29</v>
      </c>
      <c r="C28" s="41">
        <v>1263936</v>
      </c>
      <c r="D28" s="37">
        <v>1334924</v>
      </c>
      <c r="E28" s="37">
        <v>-70988</v>
      </c>
      <c r="F28" s="37">
        <v>6222757.5300000003</v>
      </c>
      <c r="G28" s="37">
        <v>-4887833.53</v>
      </c>
      <c r="H28" s="37">
        <v>4958821.53</v>
      </c>
      <c r="I28" s="37">
        <v>6222757.5300000003</v>
      </c>
    </row>
    <row r="29" spans="1:9" x14ac:dyDescent="0.25">
      <c r="A29" s="33" t="s">
        <v>16</v>
      </c>
      <c r="B29" s="33" t="s">
        <v>16</v>
      </c>
      <c r="C29" s="40"/>
      <c r="D29" s="32"/>
      <c r="E29" s="32"/>
      <c r="F29" s="32"/>
      <c r="G29" s="32"/>
      <c r="H29" s="32"/>
      <c r="I29" s="32"/>
    </row>
    <row r="30" spans="1:9" x14ac:dyDescent="0.25">
      <c r="A30" s="36" t="s">
        <v>16</v>
      </c>
      <c r="B30" s="36" t="s">
        <v>30</v>
      </c>
      <c r="C30" s="41"/>
      <c r="D30" s="37"/>
      <c r="E30" s="37"/>
      <c r="F30" s="37"/>
      <c r="G30" s="37"/>
      <c r="H30" s="37"/>
      <c r="I30" s="37"/>
    </row>
    <row r="31" spans="1:9" x14ac:dyDescent="0.25">
      <c r="A31" s="33" t="s">
        <v>16</v>
      </c>
      <c r="B31" s="33" t="s">
        <v>31</v>
      </c>
      <c r="C31" s="40"/>
      <c r="D31" s="32"/>
      <c r="E31" s="32"/>
      <c r="F31" s="32">
        <v>843080.15</v>
      </c>
      <c r="G31" s="32">
        <v>-843080.15</v>
      </c>
      <c r="H31" s="32">
        <v>843080.15</v>
      </c>
      <c r="I31" s="32">
        <v>843080.15</v>
      </c>
    </row>
    <row r="32" spans="1:9" x14ac:dyDescent="0.25">
      <c r="A32" s="33" t="s">
        <v>16</v>
      </c>
      <c r="B32" s="33" t="s">
        <v>32</v>
      </c>
      <c r="C32" s="40"/>
      <c r="D32" s="32"/>
      <c r="E32" s="32"/>
      <c r="F32" s="32">
        <v>2126550.42</v>
      </c>
      <c r="G32" s="32">
        <v>-2126550.42</v>
      </c>
      <c r="H32" s="32">
        <v>2126550.42</v>
      </c>
      <c r="I32" s="32">
        <v>2126550.42</v>
      </c>
    </row>
    <row r="33" spans="1:9" x14ac:dyDescent="0.25">
      <c r="A33" s="33" t="s">
        <v>16</v>
      </c>
      <c r="B33" s="33" t="s">
        <v>33</v>
      </c>
      <c r="C33" s="40"/>
      <c r="D33" s="32"/>
      <c r="E33" s="32"/>
      <c r="F33" s="32">
        <v>46339.69</v>
      </c>
      <c r="G33" s="32">
        <v>-46339.69</v>
      </c>
      <c r="H33" s="32">
        <v>46339.69</v>
      </c>
      <c r="I33" s="32">
        <v>46339.69</v>
      </c>
    </row>
    <row r="34" spans="1:9" x14ac:dyDescent="0.25">
      <c r="A34" s="33" t="s">
        <v>16</v>
      </c>
      <c r="B34" s="33" t="s">
        <v>34</v>
      </c>
      <c r="C34" s="40"/>
      <c r="D34" s="32"/>
      <c r="E34" s="32"/>
      <c r="F34" s="32"/>
      <c r="G34" s="32"/>
      <c r="H34" s="32"/>
      <c r="I34" s="32"/>
    </row>
    <row r="35" spans="1:9" x14ac:dyDescent="0.25">
      <c r="A35" s="36" t="s">
        <v>16</v>
      </c>
      <c r="B35" s="36" t="s">
        <v>35</v>
      </c>
      <c r="C35" s="41"/>
      <c r="D35" s="37"/>
      <c r="E35" s="37"/>
      <c r="F35" s="37">
        <v>3015970.26</v>
      </c>
      <c r="G35" s="37">
        <v>-3015970.26</v>
      </c>
      <c r="H35" s="37">
        <v>3015970.26</v>
      </c>
      <c r="I35" s="37">
        <v>3015970.26</v>
      </c>
    </row>
    <row r="36" spans="1:9" x14ac:dyDescent="0.25">
      <c r="A36" s="33" t="s">
        <v>16</v>
      </c>
      <c r="B36" s="33" t="s">
        <v>16</v>
      </c>
      <c r="C36" s="40"/>
      <c r="D36" s="32"/>
      <c r="E36" s="32"/>
      <c r="F36" s="32"/>
      <c r="G36" s="32"/>
      <c r="H36" s="32"/>
      <c r="I36" s="32"/>
    </row>
    <row r="37" spans="1:9" x14ac:dyDescent="0.25">
      <c r="A37" s="36" t="s">
        <v>16</v>
      </c>
      <c r="B37" s="36" t="s">
        <v>36</v>
      </c>
      <c r="C37" s="41"/>
      <c r="D37" s="37"/>
      <c r="E37" s="37"/>
      <c r="F37" s="37"/>
      <c r="G37" s="37"/>
      <c r="H37" s="37"/>
      <c r="I37" s="37"/>
    </row>
    <row r="38" spans="1:9" x14ac:dyDescent="0.25">
      <c r="A38" s="33" t="s">
        <v>16</v>
      </c>
      <c r="B38" s="33" t="s">
        <v>37</v>
      </c>
      <c r="C38" s="40"/>
      <c r="D38" s="32"/>
      <c r="E38" s="32"/>
      <c r="F38" s="32"/>
      <c r="G38" s="32"/>
      <c r="H38" s="32"/>
      <c r="I38" s="32"/>
    </row>
    <row r="39" spans="1:9" x14ac:dyDescent="0.25">
      <c r="A39" s="33" t="s">
        <v>16</v>
      </c>
      <c r="B39" s="33" t="s">
        <v>38</v>
      </c>
      <c r="C39" s="40"/>
      <c r="D39" s="32"/>
      <c r="E39" s="32"/>
      <c r="F39" s="32"/>
      <c r="G39" s="32"/>
      <c r="H39" s="32"/>
      <c r="I39" s="32"/>
    </row>
    <row r="40" spans="1:9" x14ac:dyDescent="0.25">
      <c r="A40" s="33" t="s">
        <v>16</v>
      </c>
      <c r="B40" s="33" t="s">
        <v>39</v>
      </c>
      <c r="C40" s="40"/>
      <c r="D40" s="32"/>
      <c r="E40" s="32"/>
      <c r="F40" s="32"/>
      <c r="G40" s="32"/>
      <c r="H40" s="32"/>
      <c r="I40" s="32"/>
    </row>
    <row r="41" spans="1:9" x14ac:dyDescent="0.25">
      <c r="A41" s="33" t="s">
        <v>16</v>
      </c>
      <c r="B41" s="33" t="s">
        <v>40</v>
      </c>
      <c r="C41" s="40"/>
      <c r="D41" s="32"/>
      <c r="E41" s="32"/>
      <c r="F41" s="32"/>
      <c r="G41" s="32"/>
      <c r="H41" s="32"/>
      <c r="I41" s="32"/>
    </row>
    <row r="42" spans="1:9" x14ac:dyDescent="0.25">
      <c r="A42" s="36" t="s">
        <v>16</v>
      </c>
      <c r="B42" s="36" t="s">
        <v>41</v>
      </c>
      <c r="C42" s="41"/>
      <c r="D42" s="37"/>
      <c r="E42" s="37"/>
      <c r="F42" s="37"/>
      <c r="G42" s="37"/>
      <c r="H42" s="37"/>
      <c r="I42" s="37"/>
    </row>
    <row r="43" spans="1:9" x14ac:dyDescent="0.25">
      <c r="A43" s="36" t="s">
        <v>42</v>
      </c>
      <c r="B43" s="36" t="s">
        <v>43</v>
      </c>
      <c r="C43" s="41">
        <v>24550307</v>
      </c>
      <c r="D43" s="37">
        <v>24370717</v>
      </c>
      <c r="E43" s="37">
        <v>179590</v>
      </c>
      <c r="F43" s="37">
        <v>23055813.039999999</v>
      </c>
      <c r="G43" s="37">
        <v>1314903.96</v>
      </c>
      <c r="H43" s="37">
        <v>-1494493.96</v>
      </c>
      <c r="I43" s="37">
        <v>23055813.039999999</v>
      </c>
    </row>
    <row r="44" spans="1:9" x14ac:dyDescent="0.25">
      <c r="A44" s="33" t="s">
        <v>16</v>
      </c>
      <c r="B44" s="33" t="s">
        <v>16</v>
      </c>
      <c r="C44" s="40"/>
      <c r="D44" s="32"/>
      <c r="E44" s="32"/>
      <c r="F44" s="32"/>
      <c r="G44" s="32"/>
      <c r="H44" s="32"/>
      <c r="I44" s="32"/>
    </row>
    <row r="45" spans="1:9" x14ac:dyDescent="0.25">
      <c r="A45" s="36" t="s">
        <v>16</v>
      </c>
      <c r="B45" s="36" t="s">
        <v>44</v>
      </c>
      <c r="C45" s="41"/>
      <c r="D45" s="37"/>
      <c r="E45" s="37"/>
      <c r="F45" s="37"/>
      <c r="G45" s="37"/>
      <c r="H45" s="37"/>
      <c r="I45" s="37"/>
    </row>
    <row r="46" spans="1:9" x14ac:dyDescent="0.25">
      <c r="A46" s="33" t="s">
        <v>16</v>
      </c>
      <c r="B46" s="33" t="s">
        <v>45</v>
      </c>
      <c r="C46" s="40"/>
      <c r="D46" s="32"/>
      <c r="E46" s="32"/>
      <c r="F46" s="32"/>
      <c r="G46" s="32"/>
      <c r="H46" s="32"/>
      <c r="I46" s="32"/>
    </row>
    <row r="47" spans="1:9" x14ac:dyDescent="0.25">
      <c r="A47" s="33" t="s">
        <v>16</v>
      </c>
      <c r="B47" s="33" t="s">
        <v>46</v>
      </c>
      <c r="C47" s="40"/>
      <c r="D47" s="32"/>
      <c r="E47" s="32"/>
      <c r="F47" s="32"/>
      <c r="G47" s="32"/>
      <c r="H47" s="32"/>
      <c r="I47" s="32"/>
    </row>
    <row r="48" spans="1:9" x14ac:dyDescent="0.25">
      <c r="A48" s="33" t="s">
        <v>16</v>
      </c>
      <c r="B48" s="33" t="s">
        <v>47</v>
      </c>
      <c r="C48" s="40"/>
      <c r="D48" s="32"/>
      <c r="E48" s="32"/>
      <c r="F48" s="32"/>
      <c r="G48" s="32"/>
      <c r="H48" s="32"/>
      <c r="I48" s="32"/>
    </row>
    <row r="49" spans="1:9" x14ac:dyDescent="0.25">
      <c r="A49" s="33" t="s">
        <v>16</v>
      </c>
      <c r="B49" s="33" t="s">
        <v>48</v>
      </c>
      <c r="C49" s="40"/>
      <c r="D49" s="32"/>
      <c r="E49" s="32"/>
      <c r="F49" s="32"/>
      <c r="G49" s="32"/>
      <c r="H49" s="32"/>
      <c r="I49" s="32"/>
    </row>
    <row r="50" spans="1:9" x14ac:dyDescent="0.25">
      <c r="A50" s="33" t="s">
        <v>16</v>
      </c>
      <c r="B50" s="33" t="s">
        <v>49</v>
      </c>
      <c r="C50" s="40"/>
      <c r="D50" s="32"/>
      <c r="E50" s="32"/>
      <c r="F50" s="32"/>
      <c r="G50" s="32"/>
      <c r="H50" s="32"/>
      <c r="I50" s="32"/>
    </row>
    <row r="51" spans="1:9" x14ac:dyDescent="0.25">
      <c r="A51" s="33" t="s">
        <v>16</v>
      </c>
      <c r="B51" s="33" t="s">
        <v>50</v>
      </c>
      <c r="C51" s="40"/>
      <c r="D51" s="32"/>
      <c r="E51" s="32"/>
      <c r="F51" s="32"/>
      <c r="G51" s="32"/>
      <c r="H51" s="32"/>
      <c r="I51" s="32"/>
    </row>
    <row r="52" spans="1:9" x14ac:dyDescent="0.25">
      <c r="A52" s="33" t="s">
        <v>16</v>
      </c>
      <c r="B52" s="33" t="s">
        <v>51</v>
      </c>
      <c r="C52" s="40"/>
      <c r="D52" s="32"/>
      <c r="E52" s="32"/>
      <c r="F52" s="32"/>
      <c r="G52" s="32"/>
      <c r="H52" s="32"/>
      <c r="I52" s="32"/>
    </row>
    <row r="53" spans="1:9" x14ac:dyDescent="0.25">
      <c r="A53" s="36" t="s">
        <v>52</v>
      </c>
      <c r="B53" s="36" t="s">
        <v>53</v>
      </c>
      <c r="C53" s="41"/>
      <c r="D53" s="37"/>
      <c r="E53" s="37"/>
      <c r="F53" s="37"/>
      <c r="G53" s="37"/>
      <c r="H53" s="37"/>
      <c r="I53" s="37"/>
    </row>
    <row r="54" spans="1:9" x14ac:dyDescent="0.25">
      <c r="A54" s="36" t="s">
        <v>54</v>
      </c>
      <c r="B54" s="36" t="s">
        <v>55</v>
      </c>
      <c r="C54" s="41"/>
      <c r="D54" s="37"/>
      <c r="E54" s="37"/>
      <c r="F54" s="37"/>
      <c r="G54" s="37"/>
      <c r="H54" s="37"/>
      <c r="I54" s="37"/>
    </row>
    <row r="55" spans="1:9" x14ac:dyDescent="0.25">
      <c r="A55" s="33" t="s">
        <v>16</v>
      </c>
      <c r="B55" s="33" t="s">
        <v>16</v>
      </c>
      <c r="C55" s="40"/>
      <c r="D55" s="32"/>
      <c r="E55" s="32"/>
      <c r="F55" s="32"/>
      <c r="G55" s="32"/>
      <c r="H55" s="32"/>
      <c r="I55" s="32"/>
    </row>
    <row r="56" spans="1:9" x14ac:dyDescent="0.25">
      <c r="A56" s="36" t="s">
        <v>56</v>
      </c>
      <c r="B56" s="36" t="s">
        <v>57</v>
      </c>
      <c r="C56" s="41"/>
      <c r="D56" s="37"/>
      <c r="E56" s="37"/>
      <c r="F56" s="37"/>
      <c r="G56" s="37"/>
      <c r="H56" s="37"/>
      <c r="I56" s="37"/>
    </row>
    <row r="57" spans="1:9" x14ac:dyDescent="0.25">
      <c r="A57" s="36" t="s">
        <v>58</v>
      </c>
      <c r="B57" s="36" t="s">
        <v>59</v>
      </c>
      <c r="C57" s="41">
        <v>24550307</v>
      </c>
      <c r="D57" s="37">
        <v>24370717</v>
      </c>
      <c r="E57" s="37">
        <v>179590</v>
      </c>
      <c r="F57" s="37">
        <v>23055813.039999999</v>
      </c>
      <c r="G57" s="37">
        <v>1314903.96</v>
      </c>
      <c r="H57" s="37">
        <v>-1494493.96</v>
      </c>
      <c r="I57" s="37">
        <v>23055813.039999999</v>
      </c>
    </row>
    <row r="58" spans="1:9" x14ac:dyDescent="0.25">
      <c r="A58" s="33" t="s">
        <v>16</v>
      </c>
      <c r="B58" s="33" t="s">
        <v>16</v>
      </c>
      <c r="C58" s="40"/>
      <c r="D58" s="32"/>
      <c r="E58" s="32"/>
      <c r="F58" s="32"/>
      <c r="G58" s="32"/>
      <c r="H58" s="32"/>
      <c r="I58" s="32"/>
    </row>
    <row r="59" spans="1:9" x14ac:dyDescent="0.25">
      <c r="A59" s="36" t="s">
        <v>16</v>
      </c>
      <c r="B59" s="36" t="s">
        <v>60</v>
      </c>
      <c r="C59" s="41"/>
      <c r="D59" s="37"/>
      <c r="E59" s="37"/>
      <c r="F59" s="37"/>
      <c r="G59" s="37"/>
      <c r="H59" s="37"/>
      <c r="I59" s="37"/>
    </row>
    <row r="60" spans="1:9" x14ac:dyDescent="0.25">
      <c r="A60" s="36" t="s">
        <v>61</v>
      </c>
      <c r="B60" s="36" t="s">
        <v>60</v>
      </c>
      <c r="C60" s="41">
        <v>710997</v>
      </c>
      <c r="D60" s="37">
        <v>694640</v>
      </c>
      <c r="E60" s="37">
        <v>16357</v>
      </c>
      <c r="F60" s="37">
        <v>673931.81</v>
      </c>
      <c r="G60" s="37">
        <v>20708.189999999999</v>
      </c>
      <c r="H60" s="37">
        <v>-37065.19</v>
      </c>
      <c r="I60" s="37">
        <v>673931.81</v>
      </c>
    </row>
    <row r="61" spans="1:9" x14ac:dyDescent="0.25">
      <c r="A61" s="33" t="s">
        <v>16</v>
      </c>
      <c r="B61" s="33" t="s">
        <v>16</v>
      </c>
      <c r="C61" s="40"/>
      <c r="D61" s="32"/>
      <c r="E61" s="32"/>
      <c r="F61" s="32"/>
      <c r="G61" s="32"/>
      <c r="H61" s="32"/>
      <c r="I61" s="32"/>
    </row>
    <row r="62" spans="1:9" x14ac:dyDescent="0.25">
      <c r="A62" s="36" t="s">
        <v>16</v>
      </c>
      <c r="B62" s="36" t="s">
        <v>62</v>
      </c>
      <c r="C62" s="41"/>
      <c r="D62" s="37"/>
      <c r="E62" s="37"/>
      <c r="F62" s="37"/>
      <c r="G62" s="37"/>
      <c r="H62" s="37"/>
      <c r="I62" s="37"/>
    </row>
    <row r="63" spans="1:9" x14ac:dyDescent="0.25">
      <c r="A63" s="36" t="s">
        <v>63</v>
      </c>
      <c r="B63" s="36" t="s">
        <v>64</v>
      </c>
      <c r="C63" s="41">
        <v>108200</v>
      </c>
      <c r="D63" s="37">
        <v>108200</v>
      </c>
      <c r="E63" s="37"/>
      <c r="F63" s="37">
        <v>29222.26</v>
      </c>
      <c r="G63" s="37">
        <v>78977.740000000005</v>
      </c>
      <c r="H63" s="37">
        <v>-78977.740000000005</v>
      </c>
      <c r="I63" s="37">
        <v>29222.26</v>
      </c>
    </row>
    <row r="64" spans="1:9" x14ac:dyDescent="0.25">
      <c r="A64" s="33" t="s">
        <v>16</v>
      </c>
      <c r="B64" s="33" t="s">
        <v>16</v>
      </c>
      <c r="C64" s="40"/>
      <c r="D64" s="32"/>
      <c r="E64" s="32"/>
      <c r="F64" s="32"/>
      <c r="G64" s="32"/>
      <c r="H64" s="32"/>
      <c r="I64" s="32"/>
    </row>
    <row r="65" spans="1:9" x14ac:dyDescent="0.25">
      <c r="A65" s="36" t="s">
        <v>16</v>
      </c>
      <c r="B65" s="36" t="s">
        <v>65</v>
      </c>
      <c r="C65" s="41"/>
      <c r="D65" s="37"/>
      <c r="E65" s="37"/>
      <c r="F65" s="37"/>
      <c r="G65" s="37"/>
      <c r="H65" s="37"/>
      <c r="I65" s="37"/>
    </row>
    <row r="66" spans="1:9" x14ac:dyDescent="0.25">
      <c r="A66" s="33" t="s">
        <v>66</v>
      </c>
      <c r="B66" s="33" t="s">
        <v>67</v>
      </c>
      <c r="C66" s="40">
        <v>78924</v>
      </c>
      <c r="D66" s="32">
        <v>78691</v>
      </c>
      <c r="E66" s="32">
        <v>233</v>
      </c>
      <c r="F66" s="32">
        <v>18151.09</v>
      </c>
      <c r="G66" s="32">
        <v>60539.91</v>
      </c>
      <c r="H66" s="32">
        <v>-60772.91</v>
      </c>
      <c r="I66" s="32">
        <v>18151.09</v>
      </c>
    </row>
    <row r="67" spans="1:9" x14ac:dyDescent="0.25">
      <c r="A67" s="33" t="s">
        <v>68</v>
      </c>
      <c r="B67" s="33" t="s">
        <v>69</v>
      </c>
      <c r="C67" s="40">
        <v>543950</v>
      </c>
      <c r="D67" s="32">
        <v>543950</v>
      </c>
      <c r="E67" s="32"/>
      <c r="F67" s="32">
        <v>315041.39</v>
      </c>
      <c r="G67" s="32">
        <v>228908.61</v>
      </c>
      <c r="H67" s="32">
        <v>-228908.61</v>
      </c>
      <c r="I67" s="32">
        <v>315041.39</v>
      </c>
    </row>
    <row r="68" spans="1:9" x14ac:dyDescent="0.25">
      <c r="A68" s="33" t="s">
        <v>70</v>
      </c>
      <c r="B68" s="33" t="s">
        <v>71</v>
      </c>
      <c r="C68" s="40">
        <v>2500</v>
      </c>
      <c r="D68" s="32"/>
      <c r="E68" s="32">
        <v>2500</v>
      </c>
      <c r="F68" s="32">
        <v>8819.8700000000008</v>
      </c>
      <c r="G68" s="32">
        <v>-8819.8700000000008</v>
      </c>
      <c r="H68" s="32">
        <v>6319.87</v>
      </c>
      <c r="I68" s="32">
        <v>8819.8700000000008</v>
      </c>
    </row>
    <row r="69" spans="1:9" x14ac:dyDescent="0.25">
      <c r="A69" s="33" t="s">
        <v>72</v>
      </c>
      <c r="B69" s="33" t="s">
        <v>73</v>
      </c>
      <c r="C69" s="40">
        <v>10000</v>
      </c>
      <c r="D69" s="32">
        <v>7000</v>
      </c>
      <c r="E69" s="32">
        <v>3000</v>
      </c>
      <c r="F69" s="32">
        <v>9916.3799999999992</v>
      </c>
      <c r="G69" s="32">
        <v>-2916.38</v>
      </c>
      <c r="H69" s="32">
        <v>-83.62</v>
      </c>
      <c r="I69" s="32">
        <v>9916.3799999999992</v>
      </c>
    </row>
    <row r="70" spans="1:9" x14ac:dyDescent="0.25">
      <c r="A70" s="33" t="s">
        <v>74</v>
      </c>
      <c r="B70" s="33" t="s">
        <v>75</v>
      </c>
      <c r="C70" s="40">
        <v>93380</v>
      </c>
      <c r="D70" s="32">
        <v>93379</v>
      </c>
      <c r="E70" s="32">
        <v>1</v>
      </c>
      <c r="F70" s="32">
        <v>2523.11</v>
      </c>
      <c r="G70" s="32">
        <v>90855.89</v>
      </c>
      <c r="H70" s="32">
        <v>-90856.89</v>
      </c>
      <c r="I70" s="32">
        <v>2523.11</v>
      </c>
    </row>
    <row r="71" spans="1:9" x14ac:dyDescent="0.25">
      <c r="A71" s="33" t="s">
        <v>76</v>
      </c>
      <c r="B71" s="33" t="s">
        <v>77</v>
      </c>
      <c r="C71" s="40">
        <v>411130</v>
      </c>
      <c r="D71" s="32">
        <v>471670</v>
      </c>
      <c r="E71" s="32">
        <v>-60540</v>
      </c>
      <c r="F71" s="32">
        <v>305252.61</v>
      </c>
      <c r="G71" s="32">
        <v>166417.39000000001</v>
      </c>
      <c r="H71" s="32">
        <v>-105877.39</v>
      </c>
      <c r="I71" s="32">
        <v>305252.61</v>
      </c>
    </row>
    <row r="72" spans="1:9" x14ac:dyDescent="0.25">
      <c r="A72" s="33" t="s">
        <v>78</v>
      </c>
      <c r="B72" s="33" t="s">
        <v>79</v>
      </c>
      <c r="C72" s="40">
        <v>127961</v>
      </c>
      <c r="D72" s="32">
        <v>126422</v>
      </c>
      <c r="E72" s="32">
        <v>1539</v>
      </c>
      <c r="F72" s="32">
        <v>168861.37</v>
      </c>
      <c r="G72" s="32">
        <v>-42439.37</v>
      </c>
      <c r="H72" s="32">
        <v>40900.370000000003</v>
      </c>
      <c r="I72" s="32">
        <v>168861.37</v>
      </c>
    </row>
    <row r="73" spans="1:9" x14ac:dyDescent="0.25">
      <c r="A73" s="36" t="s">
        <v>80</v>
      </c>
      <c r="B73" s="36" t="s">
        <v>81</v>
      </c>
      <c r="C73" s="41">
        <v>1267845</v>
      </c>
      <c r="D73" s="37">
        <v>1321112</v>
      </c>
      <c r="E73" s="37">
        <v>-53267</v>
      </c>
      <c r="F73" s="37">
        <v>828565.82</v>
      </c>
      <c r="G73" s="37">
        <v>492546.18</v>
      </c>
      <c r="H73" s="37">
        <v>-439279.18</v>
      </c>
      <c r="I73" s="37">
        <v>828565.82</v>
      </c>
    </row>
    <row r="74" spans="1:9" x14ac:dyDescent="0.25">
      <c r="A74" s="33" t="s">
        <v>16</v>
      </c>
      <c r="B74" s="33" t="s">
        <v>16</v>
      </c>
      <c r="C74" s="40"/>
      <c r="D74" s="32"/>
      <c r="E74" s="32"/>
      <c r="F74" s="32"/>
      <c r="G74" s="32"/>
      <c r="H74" s="32"/>
      <c r="I74" s="32"/>
    </row>
    <row r="75" spans="1:9" x14ac:dyDescent="0.25">
      <c r="A75" s="36" t="s">
        <v>16</v>
      </c>
      <c r="B75" s="36" t="s">
        <v>82</v>
      </c>
      <c r="C75" s="41"/>
      <c r="D75" s="37"/>
      <c r="E75" s="37"/>
      <c r="F75" s="37"/>
      <c r="G75" s="37"/>
      <c r="H75" s="37"/>
      <c r="I75" s="37"/>
    </row>
    <row r="76" spans="1:9" x14ac:dyDescent="0.25">
      <c r="A76" s="36" t="s">
        <v>83</v>
      </c>
      <c r="B76" s="36" t="s">
        <v>82</v>
      </c>
      <c r="C76" s="41">
        <v>1162527</v>
      </c>
      <c r="D76" s="37">
        <v>782400</v>
      </c>
      <c r="E76" s="37">
        <v>380127</v>
      </c>
      <c r="F76" s="37">
        <v>1149769.8</v>
      </c>
      <c r="G76" s="37">
        <v>-367369.8</v>
      </c>
      <c r="H76" s="37">
        <v>-12757.2</v>
      </c>
      <c r="I76" s="37">
        <v>1149769.8</v>
      </c>
    </row>
    <row r="77" spans="1:9" x14ac:dyDescent="0.25">
      <c r="A77" s="33" t="s">
        <v>16</v>
      </c>
      <c r="B77" s="33" t="s">
        <v>16</v>
      </c>
      <c r="C77" s="40"/>
      <c r="D77" s="32"/>
      <c r="E77" s="32"/>
      <c r="F77" s="32"/>
      <c r="G77" s="32"/>
      <c r="H77" s="32"/>
      <c r="I77" s="32"/>
    </row>
    <row r="78" spans="1:9" x14ac:dyDescent="0.25">
      <c r="A78" s="36" t="s">
        <v>84</v>
      </c>
      <c r="B78" s="36" t="s">
        <v>85</v>
      </c>
      <c r="C78" s="41">
        <v>27799876</v>
      </c>
      <c r="D78" s="37">
        <v>27277069</v>
      </c>
      <c r="E78" s="37">
        <v>522807</v>
      </c>
      <c r="F78" s="37">
        <v>25737302.73</v>
      </c>
      <c r="G78" s="37">
        <v>1539766.27</v>
      </c>
      <c r="H78" s="37">
        <v>-2062573.27</v>
      </c>
      <c r="I78" s="37">
        <v>25737302.73</v>
      </c>
    </row>
    <row r="79" spans="1:9" x14ac:dyDescent="0.25">
      <c r="A79" s="33" t="s">
        <v>16</v>
      </c>
      <c r="B79" s="33" t="s">
        <v>16</v>
      </c>
      <c r="C79" s="40"/>
      <c r="D79" s="32"/>
      <c r="E79" s="32"/>
      <c r="F79" s="32"/>
      <c r="G79" s="32"/>
      <c r="H79" s="32"/>
      <c r="I79" s="32"/>
    </row>
    <row r="80" spans="1:9" x14ac:dyDescent="0.25">
      <c r="A80" s="36" t="s">
        <v>16</v>
      </c>
      <c r="B80" s="36" t="s">
        <v>86</v>
      </c>
      <c r="C80" s="41"/>
      <c r="D80" s="37"/>
      <c r="E80" s="37"/>
      <c r="F80" s="37"/>
      <c r="G80" s="37"/>
      <c r="H80" s="37"/>
      <c r="I80" s="37"/>
    </row>
    <row r="81" spans="1:9" x14ac:dyDescent="0.25">
      <c r="A81" s="36" t="s">
        <v>16</v>
      </c>
      <c r="B81" s="36" t="s">
        <v>87</v>
      </c>
      <c r="C81" s="41"/>
      <c r="D81" s="37"/>
      <c r="E81" s="37"/>
      <c r="F81" s="37"/>
      <c r="G81" s="37"/>
      <c r="H81" s="37"/>
      <c r="I81" s="37"/>
    </row>
    <row r="82" spans="1:9" x14ac:dyDescent="0.25">
      <c r="A82" s="36" t="s">
        <v>16</v>
      </c>
      <c r="B82" s="36" t="s">
        <v>88</v>
      </c>
      <c r="C82" s="41"/>
      <c r="D82" s="37"/>
      <c r="E82" s="37"/>
      <c r="F82" s="37"/>
      <c r="G82" s="37"/>
      <c r="H82" s="37"/>
      <c r="I82" s="37"/>
    </row>
    <row r="83" spans="1:9" x14ac:dyDescent="0.25">
      <c r="A83" s="33" t="s">
        <v>16</v>
      </c>
      <c r="B83" s="33" t="s">
        <v>89</v>
      </c>
      <c r="C83" s="40">
        <v>10577479</v>
      </c>
      <c r="D83" s="32">
        <v>163500</v>
      </c>
      <c r="E83" s="32">
        <v>10413979</v>
      </c>
      <c r="F83" s="32">
        <v>65994.080000000002</v>
      </c>
      <c r="G83" s="32">
        <v>97505.919999999998</v>
      </c>
      <c r="H83" s="32">
        <v>-10511484.92</v>
      </c>
      <c r="I83" s="32">
        <v>65994.080000000002</v>
      </c>
    </row>
    <row r="84" spans="1:9" x14ac:dyDescent="0.25">
      <c r="A84" s="33" t="s">
        <v>16</v>
      </c>
      <c r="B84" s="33" t="s">
        <v>90</v>
      </c>
      <c r="C84" s="40"/>
      <c r="D84" s="32"/>
      <c r="E84" s="32"/>
      <c r="F84" s="32"/>
      <c r="G84" s="32"/>
      <c r="H84" s="32"/>
      <c r="I84" s="32"/>
    </row>
    <row r="85" spans="1:9" x14ac:dyDescent="0.25">
      <c r="A85" s="36" t="s">
        <v>91</v>
      </c>
      <c r="B85" s="36" t="s">
        <v>92</v>
      </c>
      <c r="C85" s="41">
        <v>10577479</v>
      </c>
      <c r="D85" s="37">
        <v>163500</v>
      </c>
      <c r="E85" s="37">
        <v>10413979</v>
      </c>
      <c r="F85" s="37">
        <v>65994.080000000002</v>
      </c>
      <c r="G85" s="37">
        <v>97505.919999999998</v>
      </c>
      <c r="H85" s="37">
        <v>-10511484.92</v>
      </c>
      <c r="I85" s="37">
        <v>65994.080000000002</v>
      </c>
    </row>
    <row r="86" spans="1:9" x14ac:dyDescent="0.25">
      <c r="A86" s="33" t="s">
        <v>16</v>
      </c>
      <c r="B86" s="33" t="s">
        <v>16</v>
      </c>
      <c r="C86" s="40"/>
      <c r="D86" s="32"/>
      <c r="E86" s="32"/>
      <c r="F86" s="32"/>
      <c r="G86" s="32"/>
      <c r="H86" s="32"/>
      <c r="I86" s="32"/>
    </row>
    <row r="87" spans="1:9" x14ac:dyDescent="0.25">
      <c r="A87" s="33" t="s">
        <v>16</v>
      </c>
      <c r="B87" s="33" t="s">
        <v>93</v>
      </c>
      <c r="C87" s="40"/>
      <c r="D87" s="32"/>
      <c r="E87" s="32"/>
      <c r="F87" s="32"/>
      <c r="G87" s="32"/>
      <c r="H87" s="32"/>
      <c r="I87" s="32"/>
    </row>
    <row r="88" spans="1:9" x14ac:dyDescent="0.25">
      <c r="A88" s="36" t="s">
        <v>94</v>
      </c>
      <c r="B88" s="36" t="s">
        <v>93</v>
      </c>
      <c r="C88" s="41">
        <v>38377355</v>
      </c>
      <c r="D88" s="37">
        <v>27440569</v>
      </c>
      <c r="E88" s="37">
        <v>10936786</v>
      </c>
      <c r="F88" s="37">
        <v>25803296.809999999</v>
      </c>
      <c r="G88" s="37">
        <v>1637272.19</v>
      </c>
      <c r="H88" s="37">
        <v>-12574058.189999999</v>
      </c>
      <c r="I88" s="37">
        <v>25803296.809999999</v>
      </c>
    </row>
    <row r="89" spans="1:9" x14ac:dyDescent="0.25">
      <c r="A89" s="33" t="s">
        <v>16</v>
      </c>
      <c r="B89" s="33" t="s">
        <v>16</v>
      </c>
      <c r="C89" s="40"/>
      <c r="D89" s="32"/>
      <c r="E89" s="32"/>
      <c r="F89" s="32"/>
      <c r="G89" s="32"/>
      <c r="H89" s="32"/>
      <c r="I89" s="32"/>
    </row>
    <row r="90" spans="1:9" x14ac:dyDescent="0.25">
      <c r="A90" s="36" t="s">
        <v>16</v>
      </c>
      <c r="B90" s="36" t="s">
        <v>95</v>
      </c>
      <c r="C90" s="41"/>
      <c r="D90" s="37"/>
      <c r="E90" s="37"/>
      <c r="F90" s="37"/>
      <c r="G90" s="37"/>
      <c r="H90" s="37"/>
      <c r="I90" s="37"/>
    </row>
    <row r="91" spans="1:9" x14ac:dyDescent="0.25">
      <c r="A91" s="33" t="s">
        <v>16</v>
      </c>
      <c r="B91" s="33" t="s">
        <v>16</v>
      </c>
      <c r="C91" s="40"/>
      <c r="D91" s="32"/>
      <c r="E91" s="32"/>
      <c r="F91" s="32"/>
      <c r="G91" s="32"/>
      <c r="H91" s="32"/>
      <c r="I91" s="32"/>
    </row>
    <row r="92" spans="1:9" x14ac:dyDescent="0.25">
      <c r="A92" s="36" t="s">
        <v>16</v>
      </c>
      <c r="B92" s="36" t="s">
        <v>96</v>
      </c>
      <c r="C92" s="41"/>
      <c r="D92" s="37"/>
      <c r="E92" s="37"/>
      <c r="F92" s="37"/>
      <c r="G92" s="37"/>
      <c r="H92" s="37"/>
      <c r="I92" s="37"/>
    </row>
    <row r="93" spans="1:9" x14ac:dyDescent="0.25">
      <c r="A93" s="33" t="s">
        <v>16</v>
      </c>
      <c r="B93" s="33" t="s">
        <v>97</v>
      </c>
      <c r="C93" s="40">
        <v>6148724</v>
      </c>
      <c r="D93" s="32">
        <v>6144511</v>
      </c>
      <c r="E93" s="32">
        <v>4213</v>
      </c>
      <c r="F93" s="32">
        <v>4342959.63</v>
      </c>
      <c r="G93" s="32">
        <v>1801551.37</v>
      </c>
      <c r="H93" s="32">
        <v>-1805764.37</v>
      </c>
      <c r="I93" s="32">
        <v>4342959.63</v>
      </c>
    </row>
    <row r="94" spans="1:9" x14ac:dyDescent="0.25">
      <c r="A94" s="33" t="s">
        <v>16</v>
      </c>
      <c r="B94" s="33" t="s">
        <v>98</v>
      </c>
      <c r="C94" s="40">
        <v>577852</v>
      </c>
      <c r="D94" s="32">
        <v>678534</v>
      </c>
      <c r="E94" s="32">
        <v>-100682</v>
      </c>
      <c r="F94" s="32">
        <v>436570.55</v>
      </c>
      <c r="G94" s="32">
        <v>241963.45</v>
      </c>
      <c r="H94" s="32">
        <v>-141281.45000000001</v>
      </c>
      <c r="I94" s="32">
        <v>436570.55</v>
      </c>
    </row>
    <row r="95" spans="1:9" x14ac:dyDescent="0.25">
      <c r="A95" s="33" t="s">
        <v>16</v>
      </c>
      <c r="B95" s="33" t="s">
        <v>99</v>
      </c>
      <c r="C95" s="40">
        <v>4176294</v>
      </c>
      <c r="D95" s="32">
        <v>4187372</v>
      </c>
      <c r="E95" s="32">
        <v>-11078</v>
      </c>
      <c r="F95" s="32">
        <v>2875234.11</v>
      </c>
      <c r="G95" s="32">
        <v>1312137.8899999999</v>
      </c>
      <c r="H95" s="32">
        <v>-1301059.8899999999</v>
      </c>
      <c r="I95" s="32">
        <v>2875234.11</v>
      </c>
    </row>
    <row r="96" spans="1:9" x14ac:dyDescent="0.25">
      <c r="A96" s="33" t="s">
        <v>16</v>
      </c>
      <c r="B96" s="33" t="s">
        <v>100</v>
      </c>
      <c r="C96" s="40">
        <v>38708</v>
      </c>
      <c r="D96" s="32">
        <v>50795</v>
      </c>
      <c r="E96" s="32">
        <v>-12087</v>
      </c>
      <c r="F96" s="32">
        <v>27970.21</v>
      </c>
      <c r="G96" s="32">
        <v>22824.79</v>
      </c>
      <c r="H96" s="32">
        <v>-10737.79</v>
      </c>
      <c r="I96" s="32">
        <v>27970.21</v>
      </c>
    </row>
    <row r="97" spans="1:9" x14ac:dyDescent="0.25">
      <c r="A97" s="33" t="s">
        <v>16</v>
      </c>
      <c r="B97" s="33" t="s">
        <v>101</v>
      </c>
      <c r="C97" s="40"/>
      <c r="D97" s="32"/>
      <c r="E97" s="32"/>
      <c r="F97" s="32"/>
      <c r="G97" s="32"/>
      <c r="H97" s="32"/>
      <c r="I97" s="32"/>
    </row>
    <row r="98" spans="1:9" x14ac:dyDescent="0.25">
      <c r="A98" s="36" t="s">
        <v>102</v>
      </c>
      <c r="B98" s="36" t="s">
        <v>103</v>
      </c>
      <c r="C98" s="41">
        <v>10941578</v>
      </c>
      <c r="D98" s="37">
        <v>11061212</v>
      </c>
      <c r="E98" s="37">
        <v>-119634</v>
      </c>
      <c r="F98" s="37">
        <v>7682734.5</v>
      </c>
      <c r="G98" s="37">
        <v>3378477.5</v>
      </c>
      <c r="H98" s="37">
        <v>-3258843.5</v>
      </c>
      <c r="I98" s="37">
        <v>7682734.5</v>
      </c>
    </row>
    <row r="99" spans="1:9" x14ac:dyDescent="0.25">
      <c r="A99" s="33" t="s">
        <v>16</v>
      </c>
      <c r="B99" s="33" t="s">
        <v>16</v>
      </c>
      <c r="C99" s="40"/>
      <c r="D99" s="32"/>
      <c r="E99" s="32"/>
      <c r="F99" s="32"/>
      <c r="G99" s="32"/>
      <c r="H99" s="32"/>
      <c r="I99" s="32"/>
    </row>
    <row r="100" spans="1:9" x14ac:dyDescent="0.25">
      <c r="A100" s="36" t="s">
        <v>16</v>
      </c>
      <c r="B100" s="36" t="s">
        <v>104</v>
      </c>
      <c r="C100" s="41"/>
      <c r="D100" s="37"/>
      <c r="E100" s="37"/>
      <c r="F100" s="37"/>
      <c r="G100" s="37"/>
      <c r="H100" s="37"/>
      <c r="I100" s="37"/>
    </row>
    <row r="101" spans="1:9" x14ac:dyDescent="0.25">
      <c r="A101" s="33" t="s">
        <v>16</v>
      </c>
      <c r="B101" s="33" t="s">
        <v>105</v>
      </c>
      <c r="C101" s="40">
        <v>3564273</v>
      </c>
      <c r="D101" s="32">
        <v>3522773</v>
      </c>
      <c r="E101" s="32">
        <v>41500</v>
      </c>
      <c r="F101" s="32">
        <v>2248226.36</v>
      </c>
      <c r="G101" s="32">
        <v>1274546.6399999999</v>
      </c>
      <c r="H101" s="32">
        <v>-1316046.6399999999</v>
      </c>
      <c r="I101" s="32">
        <v>2248226.36</v>
      </c>
    </row>
    <row r="102" spans="1:9" x14ac:dyDescent="0.25">
      <c r="A102" s="33" t="s">
        <v>16</v>
      </c>
      <c r="B102" s="33" t="s">
        <v>106</v>
      </c>
      <c r="C102" s="40">
        <v>113300</v>
      </c>
      <c r="D102" s="32">
        <v>113300</v>
      </c>
      <c r="E102" s="32"/>
      <c r="F102" s="32">
        <v>32072.799999999999</v>
      </c>
      <c r="G102" s="32">
        <v>81227.199999999997</v>
      </c>
      <c r="H102" s="32">
        <v>-81227.199999999997</v>
      </c>
      <c r="I102" s="32">
        <v>32072.799999999999</v>
      </c>
    </row>
    <row r="103" spans="1:9" x14ac:dyDescent="0.25">
      <c r="A103" s="33" t="s">
        <v>16</v>
      </c>
      <c r="B103" s="33" t="s">
        <v>107</v>
      </c>
      <c r="C103" s="40">
        <v>150461</v>
      </c>
      <c r="D103" s="32">
        <v>156657</v>
      </c>
      <c r="E103" s="32">
        <v>-6196</v>
      </c>
      <c r="F103" s="32">
        <v>67361.8</v>
      </c>
      <c r="G103" s="32">
        <v>89295.2</v>
      </c>
      <c r="H103" s="32">
        <v>-83099.199999999997</v>
      </c>
      <c r="I103" s="32">
        <v>67361.8</v>
      </c>
    </row>
    <row r="104" spans="1:9" x14ac:dyDescent="0.25">
      <c r="A104" s="33" t="s">
        <v>16</v>
      </c>
      <c r="B104" s="33" t="s">
        <v>108</v>
      </c>
      <c r="C104" s="40">
        <v>838136</v>
      </c>
      <c r="D104" s="32">
        <v>800077</v>
      </c>
      <c r="E104" s="32">
        <v>38059</v>
      </c>
      <c r="F104" s="32">
        <v>528479.39</v>
      </c>
      <c r="G104" s="32">
        <v>271597.61</v>
      </c>
      <c r="H104" s="32">
        <v>-309656.61</v>
      </c>
      <c r="I104" s="32">
        <v>528479.39</v>
      </c>
    </row>
    <row r="105" spans="1:9" x14ac:dyDescent="0.25">
      <c r="A105" s="33" t="s">
        <v>16</v>
      </c>
      <c r="B105" s="33" t="s">
        <v>109</v>
      </c>
      <c r="C105" s="40">
        <v>160000</v>
      </c>
      <c r="D105" s="32">
        <v>136000</v>
      </c>
      <c r="E105" s="32">
        <v>24000</v>
      </c>
      <c r="F105" s="32">
        <v>139937.60000000001</v>
      </c>
      <c r="G105" s="32">
        <v>-3937.6</v>
      </c>
      <c r="H105" s="32">
        <v>-20062.400000000001</v>
      </c>
      <c r="I105" s="32">
        <v>139937.60000000001</v>
      </c>
    </row>
    <row r="106" spans="1:9" x14ac:dyDescent="0.25">
      <c r="A106" s="33" t="s">
        <v>16</v>
      </c>
      <c r="B106" s="33" t="s">
        <v>110</v>
      </c>
      <c r="C106" s="40">
        <v>32338</v>
      </c>
      <c r="D106" s="32">
        <v>32338</v>
      </c>
      <c r="E106" s="32"/>
      <c r="F106" s="32">
        <v>3520.82</v>
      </c>
      <c r="G106" s="32">
        <v>28817.18</v>
      </c>
      <c r="H106" s="32">
        <v>-28817.18</v>
      </c>
      <c r="I106" s="32">
        <v>3520.82</v>
      </c>
    </row>
    <row r="107" spans="1:9" x14ac:dyDescent="0.25">
      <c r="A107" s="33" t="s">
        <v>16</v>
      </c>
      <c r="B107" s="33" t="s">
        <v>111</v>
      </c>
      <c r="C107" s="40">
        <v>2500000</v>
      </c>
      <c r="D107" s="32">
        <v>2755000</v>
      </c>
      <c r="E107" s="32">
        <v>-255000</v>
      </c>
      <c r="F107" s="32">
        <v>1593489.81</v>
      </c>
      <c r="G107" s="32">
        <v>1161510.19</v>
      </c>
      <c r="H107" s="32">
        <v>-906510.19</v>
      </c>
      <c r="I107" s="32">
        <v>1593489.81</v>
      </c>
    </row>
    <row r="108" spans="1:9" x14ac:dyDescent="0.25">
      <c r="A108" s="33" t="s">
        <v>16</v>
      </c>
      <c r="B108" s="33" t="s">
        <v>112</v>
      </c>
      <c r="C108" s="40">
        <v>1389244</v>
      </c>
      <c r="D108" s="32">
        <v>1275091</v>
      </c>
      <c r="E108" s="32">
        <v>114153</v>
      </c>
      <c r="F108" s="32">
        <v>728301.64</v>
      </c>
      <c r="G108" s="32">
        <v>546789.36</v>
      </c>
      <c r="H108" s="32">
        <v>-660942.36</v>
      </c>
      <c r="I108" s="32">
        <v>728301.64</v>
      </c>
    </row>
    <row r="109" spans="1:9" x14ac:dyDescent="0.25">
      <c r="A109" s="33" t="s">
        <v>16</v>
      </c>
      <c r="B109" s="33" t="s">
        <v>113</v>
      </c>
      <c r="C109" s="40">
        <v>42067</v>
      </c>
      <c r="D109" s="32">
        <v>42067</v>
      </c>
      <c r="E109" s="32"/>
      <c r="F109" s="32">
        <v>28412.21</v>
      </c>
      <c r="G109" s="32">
        <v>13654.79</v>
      </c>
      <c r="H109" s="32">
        <v>-13654.79</v>
      </c>
      <c r="I109" s="32">
        <v>28412.21</v>
      </c>
    </row>
    <row r="110" spans="1:9" x14ac:dyDescent="0.25">
      <c r="A110" s="33" t="s">
        <v>16</v>
      </c>
      <c r="B110" s="33" t="s">
        <v>114</v>
      </c>
      <c r="C110" s="40"/>
      <c r="D110" s="32"/>
      <c r="E110" s="32"/>
      <c r="F110" s="32"/>
      <c r="G110" s="32"/>
      <c r="H110" s="32"/>
      <c r="I110" s="32"/>
    </row>
    <row r="111" spans="1:9" x14ac:dyDescent="0.25">
      <c r="A111" s="33" t="s">
        <v>16</v>
      </c>
      <c r="B111" s="33" t="s">
        <v>115</v>
      </c>
      <c r="C111" s="40">
        <v>601798</v>
      </c>
      <c r="D111" s="32">
        <v>616671</v>
      </c>
      <c r="E111" s="32">
        <v>-14873</v>
      </c>
      <c r="F111" s="32">
        <v>302522.09999999998</v>
      </c>
      <c r="G111" s="32">
        <v>314148.90000000002</v>
      </c>
      <c r="H111" s="32">
        <v>-299275.90000000002</v>
      </c>
      <c r="I111" s="32">
        <v>302522.09999999998</v>
      </c>
    </row>
    <row r="112" spans="1:9" x14ac:dyDescent="0.25">
      <c r="A112" s="33" t="s">
        <v>16</v>
      </c>
      <c r="B112" s="33" t="s">
        <v>116</v>
      </c>
      <c r="C112" s="40">
        <v>129379</v>
      </c>
      <c r="D112" s="32">
        <v>112983</v>
      </c>
      <c r="E112" s="32">
        <v>16396</v>
      </c>
      <c r="F112" s="32"/>
      <c r="G112" s="32">
        <v>112983</v>
      </c>
      <c r="H112" s="32">
        <v>-129379</v>
      </c>
      <c r="I112" s="32"/>
    </row>
    <row r="113" spans="1:9" x14ac:dyDescent="0.25">
      <c r="A113" s="33" t="s">
        <v>16</v>
      </c>
      <c r="B113" s="33" t="s">
        <v>117</v>
      </c>
      <c r="C113" s="40"/>
      <c r="D113" s="32"/>
      <c r="E113" s="32"/>
      <c r="F113" s="32"/>
      <c r="G113" s="32"/>
      <c r="H113" s="32"/>
      <c r="I113" s="32"/>
    </row>
    <row r="114" spans="1:9" x14ac:dyDescent="0.25">
      <c r="A114" s="36" t="s">
        <v>118</v>
      </c>
      <c r="B114" s="36" t="s">
        <v>119</v>
      </c>
      <c r="C114" s="41">
        <v>9520996</v>
      </c>
      <c r="D114" s="37">
        <v>9562957</v>
      </c>
      <c r="E114" s="37">
        <v>-41961</v>
      </c>
      <c r="F114" s="37">
        <v>5672324.5300000003</v>
      </c>
      <c r="G114" s="37">
        <v>3890632.47</v>
      </c>
      <c r="H114" s="37">
        <v>-3848671.47</v>
      </c>
      <c r="I114" s="37">
        <v>5672324.5300000003</v>
      </c>
    </row>
    <row r="115" spans="1:9" x14ac:dyDescent="0.25">
      <c r="A115" s="33" t="s">
        <v>16</v>
      </c>
      <c r="B115" s="33" t="s">
        <v>16</v>
      </c>
      <c r="C115" s="40"/>
      <c r="D115" s="32"/>
      <c r="E115" s="32"/>
      <c r="F115" s="32"/>
      <c r="G115" s="32"/>
      <c r="H115" s="32"/>
      <c r="I115" s="32"/>
    </row>
    <row r="116" spans="1:9" x14ac:dyDescent="0.25">
      <c r="A116" s="36" t="s">
        <v>16</v>
      </c>
      <c r="B116" s="36" t="s">
        <v>120</v>
      </c>
      <c r="C116" s="41"/>
      <c r="D116" s="37"/>
      <c r="E116" s="37"/>
      <c r="F116" s="37"/>
      <c r="G116" s="37"/>
      <c r="H116" s="37"/>
      <c r="I116" s="37"/>
    </row>
    <row r="117" spans="1:9" x14ac:dyDescent="0.25">
      <c r="A117" s="33" t="s">
        <v>16</v>
      </c>
      <c r="B117" s="33" t="s">
        <v>121</v>
      </c>
      <c r="C117" s="40">
        <v>483998</v>
      </c>
      <c r="D117" s="32">
        <v>477744</v>
      </c>
      <c r="E117" s="32">
        <v>6254</v>
      </c>
      <c r="F117" s="32">
        <v>249482.95</v>
      </c>
      <c r="G117" s="32">
        <v>228261.05</v>
      </c>
      <c r="H117" s="32">
        <v>-234515.05</v>
      </c>
      <c r="I117" s="32">
        <v>249482.95</v>
      </c>
    </row>
    <row r="118" spans="1:9" x14ac:dyDescent="0.25">
      <c r="A118" s="33" t="s">
        <v>16</v>
      </c>
      <c r="B118" s="33" t="s">
        <v>122</v>
      </c>
      <c r="C118" s="40">
        <v>112513</v>
      </c>
      <c r="D118" s="32">
        <v>112513</v>
      </c>
      <c r="E118" s="32"/>
      <c r="F118" s="32">
        <v>69140.899999999994</v>
      </c>
      <c r="G118" s="32">
        <v>43372.1</v>
      </c>
      <c r="H118" s="32">
        <v>-43372.1</v>
      </c>
      <c r="I118" s="32">
        <v>69140.899999999994</v>
      </c>
    </row>
    <row r="119" spans="1:9" x14ac:dyDescent="0.25">
      <c r="A119" s="33" t="s">
        <v>16</v>
      </c>
      <c r="B119" s="33" t="s">
        <v>123</v>
      </c>
      <c r="C119" s="40">
        <v>136055</v>
      </c>
      <c r="D119" s="32">
        <v>135800</v>
      </c>
      <c r="E119" s="32">
        <v>255</v>
      </c>
      <c r="F119" s="32">
        <v>131153.98000000001</v>
      </c>
      <c r="G119" s="32">
        <v>4646.0200000000004</v>
      </c>
      <c r="H119" s="32">
        <v>-4901.0200000000004</v>
      </c>
      <c r="I119" s="32">
        <v>131153.98000000001</v>
      </c>
    </row>
    <row r="120" spans="1:9" x14ac:dyDescent="0.25">
      <c r="A120" s="33" t="s">
        <v>16</v>
      </c>
      <c r="B120" s="33" t="s">
        <v>124</v>
      </c>
      <c r="C120" s="40">
        <v>85570</v>
      </c>
      <c r="D120" s="32">
        <v>70070</v>
      </c>
      <c r="E120" s="32">
        <v>15500</v>
      </c>
      <c r="F120" s="32">
        <v>22290.86</v>
      </c>
      <c r="G120" s="32">
        <v>47779.14</v>
      </c>
      <c r="H120" s="32">
        <v>-63279.14</v>
      </c>
      <c r="I120" s="32">
        <v>22290.86</v>
      </c>
    </row>
    <row r="121" spans="1:9" x14ac:dyDescent="0.25">
      <c r="A121" s="33" t="s">
        <v>16</v>
      </c>
      <c r="B121" s="33" t="s">
        <v>125</v>
      </c>
      <c r="C121" s="40">
        <v>213000</v>
      </c>
      <c r="D121" s="32">
        <v>213000</v>
      </c>
      <c r="E121" s="32"/>
      <c r="F121" s="32">
        <v>186120.84</v>
      </c>
      <c r="G121" s="32">
        <v>26879.16</v>
      </c>
      <c r="H121" s="32">
        <v>-26879.16</v>
      </c>
      <c r="I121" s="32">
        <v>186120.84</v>
      </c>
    </row>
    <row r="122" spans="1:9" x14ac:dyDescent="0.25">
      <c r="A122" s="33" t="s">
        <v>16</v>
      </c>
      <c r="B122" s="33" t="s">
        <v>126</v>
      </c>
      <c r="C122" s="40">
        <v>358404</v>
      </c>
      <c r="D122" s="32">
        <v>320551</v>
      </c>
      <c r="E122" s="32">
        <v>37853</v>
      </c>
      <c r="F122" s="32">
        <v>166651.81</v>
      </c>
      <c r="G122" s="32">
        <v>153899.19</v>
      </c>
      <c r="H122" s="32">
        <v>-191752.19</v>
      </c>
      <c r="I122" s="32">
        <v>166651.81</v>
      </c>
    </row>
    <row r="123" spans="1:9" x14ac:dyDescent="0.25">
      <c r="A123" s="33" t="s">
        <v>16</v>
      </c>
      <c r="B123" s="33" t="s">
        <v>127</v>
      </c>
      <c r="C123" s="40">
        <v>96430</v>
      </c>
      <c r="D123" s="32">
        <v>96430</v>
      </c>
      <c r="E123" s="32"/>
      <c r="F123" s="32">
        <v>43799.09</v>
      </c>
      <c r="G123" s="32">
        <v>52630.91</v>
      </c>
      <c r="H123" s="32">
        <v>-52630.91</v>
      </c>
      <c r="I123" s="32">
        <v>43799.09</v>
      </c>
    </row>
    <row r="124" spans="1:9" x14ac:dyDescent="0.25">
      <c r="A124" s="33" t="s">
        <v>16</v>
      </c>
      <c r="B124" s="33" t="s">
        <v>128</v>
      </c>
      <c r="C124" s="40">
        <v>949700</v>
      </c>
      <c r="D124" s="32">
        <v>923220</v>
      </c>
      <c r="E124" s="32">
        <v>26480</v>
      </c>
      <c r="F124" s="32">
        <v>124196.69</v>
      </c>
      <c r="G124" s="32">
        <v>799023.31</v>
      </c>
      <c r="H124" s="32">
        <v>-825503.31</v>
      </c>
      <c r="I124" s="32">
        <v>124196.69</v>
      </c>
    </row>
    <row r="125" spans="1:9" x14ac:dyDescent="0.25">
      <c r="A125" s="33" t="s">
        <v>16</v>
      </c>
      <c r="B125" s="33" t="s">
        <v>129</v>
      </c>
      <c r="C125" s="40">
        <v>13300</v>
      </c>
      <c r="D125" s="32">
        <v>13235</v>
      </c>
      <c r="E125" s="32">
        <v>65</v>
      </c>
      <c r="F125" s="32">
        <v>8465.6299999999992</v>
      </c>
      <c r="G125" s="32">
        <v>4769.37</v>
      </c>
      <c r="H125" s="32">
        <v>-4834.37</v>
      </c>
      <c r="I125" s="32">
        <v>8465.6299999999992</v>
      </c>
    </row>
    <row r="126" spans="1:9" x14ac:dyDescent="0.25">
      <c r="A126" s="36" t="s">
        <v>130</v>
      </c>
      <c r="B126" s="36" t="s">
        <v>131</v>
      </c>
      <c r="C126" s="41">
        <v>2448970</v>
      </c>
      <c r="D126" s="37">
        <v>2362563</v>
      </c>
      <c r="E126" s="37">
        <v>86407</v>
      </c>
      <c r="F126" s="37">
        <v>1001302.75</v>
      </c>
      <c r="G126" s="37">
        <v>1361260.25</v>
      </c>
      <c r="H126" s="37">
        <v>-1447667.25</v>
      </c>
      <c r="I126" s="37">
        <v>1001302.75</v>
      </c>
    </row>
    <row r="127" spans="1:9" x14ac:dyDescent="0.25">
      <c r="A127" s="36" t="s">
        <v>132</v>
      </c>
      <c r="B127" s="36" t="s">
        <v>133</v>
      </c>
      <c r="C127" s="41">
        <v>141483</v>
      </c>
      <c r="D127" s="37"/>
      <c r="E127" s="37">
        <v>141483</v>
      </c>
      <c r="F127" s="37">
        <v>47783.65</v>
      </c>
      <c r="G127" s="37">
        <v>-47783.65</v>
      </c>
      <c r="H127" s="37">
        <v>-93699.35</v>
      </c>
      <c r="I127" s="37">
        <v>47783.65</v>
      </c>
    </row>
    <row r="128" spans="1:9" x14ac:dyDescent="0.25">
      <c r="A128" s="33" t="s">
        <v>16</v>
      </c>
      <c r="B128" s="33" t="s">
        <v>16</v>
      </c>
      <c r="C128" s="40"/>
      <c r="D128" s="32"/>
      <c r="E128" s="32"/>
      <c r="F128" s="32"/>
      <c r="G128" s="32"/>
      <c r="H128" s="32"/>
      <c r="I128" s="32"/>
    </row>
    <row r="129" spans="1:9" x14ac:dyDescent="0.25">
      <c r="A129" s="36" t="s">
        <v>16</v>
      </c>
      <c r="B129" s="36" t="s">
        <v>134</v>
      </c>
      <c r="C129" s="41"/>
      <c r="D129" s="37"/>
      <c r="E129" s="37"/>
      <c r="F129" s="37"/>
      <c r="G129" s="37"/>
      <c r="H129" s="37"/>
      <c r="I129" s="37"/>
    </row>
    <row r="130" spans="1:9" x14ac:dyDescent="0.25">
      <c r="A130" s="36" t="s">
        <v>135</v>
      </c>
      <c r="B130" s="36" t="s">
        <v>134</v>
      </c>
      <c r="C130" s="41">
        <v>300000</v>
      </c>
      <c r="D130" s="37">
        <v>497716</v>
      </c>
      <c r="E130" s="37">
        <v>-197716</v>
      </c>
      <c r="F130" s="37"/>
      <c r="G130" s="37">
        <v>497716</v>
      </c>
      <c r="H130" s="37">
        <v>-300000</v>
      </c>
      <c r="I130" s="37"/>
    </row>
    <row r="131" spans="1:9" x14ac:dyDescent="0.25">
      <c r="A131" s="33" t="s">
        <v>16</v>
      </c>
      <c r="B131" s="33" t="s">
        <v>16</v>
      </c>
      <c r="C131" s="40"/>
      <c r="D131" s="32"/>
      <c r="E131" s="32"/>
      <c r="F131" s="32"/>
      <c r="G131" s="32"/>
      <c r="H131" s="32"/>
      <c r="I131" s="32"/>
    </row>
    <row r="132" spans="1:9" x14ac:dyDescent="0.25">
      <c r="A132" s="36" t="s">
        <v>136</v>
      </c>
      <c r="B132" s="36" t="s">
        <v>137</v>
      </c>
      <c r="C132" s="41">
        <v>23353027</v>
      </c>
      <c r="D132" s="37">
        <v>23484448</v>
      </c>
      <c r="E132" s="37">
        <v>-131421</v>
      </c>
      <c r="F132" s="37">
        <v>14404145.43</v>
      </c>
      <c r="G132" s="37">
        <v>9080302.5700000003</v>
      </c>
      <c r="H132" s="37">
        <v>-8948881.5700000003</v>
      </c>
      <c r="I132" s="37">
        <v>14404145.43</v>
      </c>
    </row>
    <row r="133" spans="1:9" x14ac:dyDescent="0.25">
      <c r="A133" s="33" t="s">
        <v>16</v>
      </c>
      <c r="B133" s="33" t="s">
        <v>16</v>
      </c>
      <c r="C133" s="40"/>
      <c r="D133" s="32"/>
      <c r="E133" s="32"/>
      <c r="F133" s="32"/>
      <c r="G133" s="32"/>
      <c r="H133" s="32"/>
      <c r="I133" s="32"/>
    </row>
    <row r="134" spans="1:9" x14ac:dyDescent="0.25">
      <c r="A134" s="36" t="s">
        <v>16</v>
      </c>
      <c r="B134" s="36" t="s">
        <v>138</v>
      </c>
      <c r="C134" s="41"/>
      <c r="D134" s="37"/>
      <c r="E134" s="37"/>
      <c r="F134" s="37"/>
      <c r="G134" s="37"/>
      <c r="H134" s="37"/>
      <c r="I134" s="37"/>
    </row>
    <row r="135" spans="1:9" x14ac:dyDescent="0.25">
      <c r="A135" s="33" t="s">
        <v>16</v>
      </c>
      <c r="B135" s="33" t="s">
        <v>16</v>
      </c>
      <c r="C135" s="40"/>
      <c r="D135" s="32"/>
      <c r="E135" s="32"/>
      <c r="F135" s="32"/>
      <c r="G135" s="32"/>
      <c r="H135" s="32"/>
      <c r="I135" s="32"/>
    </row>
    <row r="136" spans="1:9" x14ac:dyDescent="0.25">
      <c r="A136" s="36" t="s">
        <v>16</v>
      </c>
      <c r="B136" s="36" t="s">
        <v>139</v>
      </c>
      <c r="C136" s="41"/>
      <c r="D136" s="37"/>
      <c r="E136" s="37"/>
      <c r="F136" s="37"/>
      <c r="G136" s="37"/>
      <c r="H136" s="37"/>
      <c r="I136" s="37"/>
    </row>
    <row r="137" spans="1:9" x14ac:dyDescent="0.25">
      <c r="A137" s="33" t="s">
        <v>16</v>
      </c>
      <c r="B137" s="33" t="s">
        <v>16</v>
      </c>
      <c r="C137" s="40"/>
      <c r="D137" s="32"/>
      <c r="E137" s="32"/>
      <c r="F137" s="32"/>
      <c r="G137" s="32"/>
      <c r="H137" s="32"/>
      <c r="I137" s="32"/>
    </row>
    <row r="138" spans="1:9" x14ac:dyDescent="0.25">
      <c r="A138" s="33" t="s">
        <v>16</v>
      </c>
      <c r="B138" s="33" t="s">
        <v>140</v>
      </c>
      <c r="C138" s="40">
        <v>3915967</v>
      </c>
      <c r="D138" s="32">
        <v>2910357</v>
      </c>
      <c r="E138" s="32">
        <v>1005610</v>
      </c>
      <c r="F138" s="32">
        <v>793211.87</v>
      </c>
      <c r="G138" s="32">
        <v>2117145.13</v>
      </c>
      <c r="H138" s="32">
        <v>-3122755.13</v>
      </c>
      <c r="I138" s="32">
        <v>793211.87</v>
      </c>
    </row>
    <row r="139" spans="1:9" x14ac:dyDescent="0.25">
      <c r="A139" s="33" t="s">
        <v>16</v>
      </c>
      <c r="B139" s="33" t="s">
        <v>141</v>
      </c>
      <c r="C139" s="40"/>
      <c r="D139" s="32"/>
      <c r="E139" s="32"/>
      <c r="F139" s="32"/>
      <c r="G139" s="32"/>
      <c r="H139" s="32"/>
      <c r="I139" s="32"/>
    </row>
    <row r="140" spans="1:9" x14ac:dyDescent="0.25">
      <c r="A140" s="33" t="s">
        <v>16</v>
      </c>
      <c r="B140" s="33" t="s">
        <v>142</v>
      </c>
      <c r="C140" s="40">
        <v>42500</v>
      </c>
      <c r="D140" s="32">
        <v>42500</v>
      </c>
      <c r="E140" s="32"/>
      <c r="F140" s="32">
        <v>80204.19</v>
      </c>
      <c r="G140" s="32">
        <v>-37704.19</v>
      </c>
      <c r="H140" s="32">
        <v>37704.19</v>
      </c>
      <c r="I140" s="32">
        <v>80204.19</v>
      </c>
    </row>
    <row r="141" spans="1:9" x14ac:dyDescent="0.25">
      <c r="A141" s="36" t="s">
        <v>143</v>
      </c>
      <c r="B141" s="36" t="s">
        <v>144</v>
      </c>
      <c r="C141" s="41">
        <v>3958467</v>
      </c>
      <c r="D141" s="37">
        <v>2952857</v>
      </c>
      <c r="E141" s="37">
        <v>1005610</v>
      </c>
      <c r="F141" s="37">
        <v>873416.06</v>
      </c>
      <c r="G141" s="37">
        <v>2079440.94</v>
      </c>
      <c r="H141" s="37">
        <v>-3085050.94</v>
      </c>
      <c r="I141" s="37">
        <v>873416.06</v>
      </c>
    </row>
    <row r="142" spans="1:9" x14ac:dyDescent="0.25">
      <c r="A142" s="33" t="s">
        <v>16</v>
      </c>
      <c r="B142" s="33" t="s">
        <v>16</v>
      </c>
      <c r="C142" s="40"/>
      <c r="D142" s="32"/>
      <c r="E142" s="32"/>
      <c r="F142" s="32"/>
      <c r="G142" s="32"/>
      <c r="H142" s="32"/>
      <c r="I142" s="32"/>
    </row>
    <row r="143" spans="1:9" x14ac:dyDescent="0.25">
      <c r="A143" s="36" t="s">
        <v>16</v>
      </c>
      <c r="B143" s="36" t="s">
        <v>145</v>
      </c>
      <c r="C143" s="41"/>
      <c r="D143" s="37"/>
      <c r="E143" s="37"/>
      <c r="F143" s="37"/>
      <c r="G143" s="37"/>
      <c r="H143" s="37"/>
      <c r="I143" s="37"/>
    </row>
    <row r="144" spans="1:9" x14ac:dyDescent="0.25">
      <c r="A144" s="33" t="s">
        <v>16</v>
      </c>
      <c r="B144" s="33" t="s">
        <v>16</v>
      </c>
      <c r="C144" s="40"/>
      <c r="D144" s="32"/>
      <c r="E144" s="32"/>
      <c r="F144" s="32"/>
      <c r="G144" s="32"/>
      <c r="H144" s="32"/>
      <c r="I144" s="32"/>
    </row>
    <row r="145" spans="1:9" x14ac:dyDescent="0.25">
      <c r="A145" s="33" t="s">
        <v>16</v>
      </c>
      <c r="B145" s="33" t="s">
        <v>140</v>
      </c>
      <c r="C145" s="40">
        <v>9680226</v>
      </c>
      <c r="D145" s="32">
        <v>132500</v>
      </c>
      <c r="E145" s="32">
        <v>9547726</v>
      </c>
      <c r="F145" s="32">
        <v>1041574.79</v>
      </c>
      <c r="G145" s="32">
        <v>-909074.79</v>
      </c>
      <c r="H145" s="32">
        <v>-8638651.2100000009</v>
      </c>
      <c r="I145" s="32">
        <v>1041574.79</v>
      </c>
    </row>
    <row r="146" spans="1:9" x14ac:dyDescent="0.25">
      <c r="A146" s="33" t="s">
        <v>16</v>
      </c>
      <c r="B146" s="33" t="s">
        <v>141</v>
      </c>
      <c r="C146" s="40">
        <v>142076</v>
      </c>
      <c r="D146" s="32"/>
      <c r="E146" s="32">
        <v>142076</v>
      </c>
      <c r="F146" s="32">
        <v>17511.57</v>
      </c>
      <c r="G146" s="32">
        <v>-17511.57</v>
      </c>
      <c r="H146" s="32">
        <v>-124564.43</v>
      </c>
      <c r="I146" s="32">
        <v>17511.57</v>
      </c>
    </row>
    <row r="147" spans="1:9" x14ac:dyDescent="0.25">
      <c r="A147" s="33" t="s">
        <v>16</v>
      </c>
      <c r="B147" s="33" t="s">
        <v>142</v>
      </c>
      <c r="C147" s="40">
        <v>386477</v>
      </c>
      <c r="D147" s="32"/>
      <c r="E147" s="32">
        <v>386477</v>
      </c>
      <c r="F147" s="32">
        <v>44164.22</v>
      </c>
      <c r="G147" s="32">
        <v>-44164.22</v>
      </c>
      <c r="H147" s="32">
        <v>-342312.78</v>
      </c>
      <c r="I147" s="32">
        <v>44164.22</v>
      </c>
    </row>
    <row r="148" spans="1:9" x14ac:dyDescent="0.25">
      <c r="A148" s="36" t="s">
        <v>146</v>
      </c>
      <c r="B148" s="36" t="s">
        <v>147</v>
      </c>
      <c r="C148" s="41">
        <v>10208779</v>
      </c>
      <c r="D148" s="37">
        <v>132500</v>
      </c>
      <c r="E148" s="37">
        <v>10076279</v>
      </c>
      <c r="F148" s="37">
        <v>1103250.58</v>
      </c>
      <c r="G148" s="37">
        <v>-970750.58</v>
      </c>
      <c r="H148" s="37">
        <v>-9105528.4199999999</v>
      </c>
      <c r="I148" s="37">
        <v>1103250.58</v>
      </c>
    </row>
    <row r="149" spans="1:9" x14ac:dyDescent="0.25">
      <c r="A149" s="33" t="s">
        <v>16</v>
      </c>
      <c r="B149" s="33" t="s">
        <v>16</v>
      </c>
      <c r="C149" s="40"/>
      <c r="D149" s="32"/>
      <c r="E149" s="32"/>
      <c r="F149" s="32"/>
      <c r="G149" s="32"/>
      <c r="H149" s="32"/>
      <c r="I149" s="32"/>
    </row>
    <row r="150" spans="1:9" x14ac:dyDescent="0.25">
      <c r="A150" s="36" t="s">
        <v>148</v>
      </c>
      <c r="B150" s="36" t="s">
        <v>149</v>
      </c>
      <c r="C150" s="41">
        <v>14167246</v>
      </c>
      <c r="D150" s="37">
        <v>3085357</v>
      </c>
      <c r="E150" s="37">
        <v>11081889</v>
      </c>
      <c r="F150" s="37">
        <v>1976666.64</v>
      </c>
      <c r="G150" s="37">
        <v>1108690.3600000001</v>
      </c>
      <c r="H150" s="37">
        <v>-12190579.359999999</v>
      </c>
      <c r="I150" s="37">
        <v>1976666.64</v>
      </c>
    </row>
    <row r="151" spans="1:9" x14ac:dyDescent="0.25">
      <c r="A151" s="33" t="s">
        <v>16</v>
      </c>
      <c r="B151" s="33" t="s">
        <v>16</v>
      </c>
      <c r="C151" s="40"/>
      <c r="D151" s="32"/>
      <c r="E151" s="32"/>
      <c r="F151" s="32"/>
      <c r="G151" s="32"/>
      <c r="H151" s="32"/>
      <c r="I151" s="32"/>
    </row>
    <row r="152" spans="1:9" x14ac:dyDescent="0.25">
      <c r="A152" s="36" t="s">
        <v>150</v>
      </c>
      <c r="B152" s="36" t="s">
        <v>151</v>
      </c>
      <c r="C152" s="41">
        <v>37520273</v>
      </c>
      <c r="D152" s="37">
        <v>26569805</v>
      </c>
      <c r="E152" s="37">
        <v>10950468</v>
      </c>
      <c r="F152" s="37">
        <v>16380812.07</v>
      </c>
      <c r="G152" s="37">
        <v>10188992.93</v>
      </c>
      <c r="H152" s="37">
        <v>-21139460.93</v>
      </c>
      <c r="I152" s="37">
        <v>16380812.07</v>
      </c>
    </row>
    <row r="153" spans="1:9" x14ac:dyDescent="0.25">
      <c r="A153" s="33" t="s">
        <v>16</v>
      </c>
      <c r="B153" s="33" t="s">
        <v>16</v>
      </c>
      <c r="C153" s="40"/>
      <c r="D153" s="32"/>
      <c r="E153" s="32"/>
      <c r="F153" s="32"/>
      <c r="G153" s="32"/>
      <c r="H153" s="32"/>
      <c r="I153" s="32"/>
    </row>
    <row r="154" spans="1:9" x14ac:dyDescent="0.25">
      <c r="A154" s="36" t="s">
        <v>16</v>
      </c>
      <c r="B154" s="36" t="s">
        <v>152</v>
      </c>
      <c r="C154" s="41">
        <v>857082</v>
      </c>
      <c r="D154" s="37">
        <v>870764</v>
      </c>
      <c r="E154" s="37">
        <v>-13682</v>
      </c>
      <c r="F154" s="37">
        <v>9422484.7400000002</v>
      </c>
      <c r="G154" s="37">
        <v>-8551720.7400000002</v>
      </c>
      <c r="H154" s="37">
        <v>8565402.7400000002</v>
      </c>
      <c r="I154" s="37">
        <v>9422484.7400000002</v>
      </c>
    </row>
    <row r="155" spans="1:9" x14ac:dyDescent="0.25">
      <c r="A155" s="36" t="s">
        <v>16</v>
      </c>
      <c r="B155" s="36" t="s">
        <v>153</v>
      </c>
      <c r="C155" s="41"/>
      <c r="D155" s="37"/>
      <c r="E155" s="37"/>
      <c r="F155" s="37"/>
      <c r="G155" s="37"/>
      <c r="H155" s="37"/>
      <c r="I155" s="37"/>
    </row>
    <row r="156" spans="1:9" x14ac:dyDescent="0.25">
      <c r="A156" s="33" t="s">
        <v>16</v>
      </c>
      <c r="B156" s="33" t="s">
        <v>16</v>
      </c>
      <c r="C156" s="40"/>
      <c r="D156" s="32"/>
      <c r="E156" s="32"/>
      <c r="F156" s="32"/>
      <c r="G156" s="32"/>
      <c r="H156" s="32"/>
      <c r="I156" s="32"/>
    </row>
    <row r="157" spans="1:9" x14ac:dyDescent="0.25">
      <c r="A157" s="36" t="s">
        <v>16</v>
      </c>
      <c r="B157" s="36" t="s">
        <v>154</v>
      </c>
      <c r="C157" s="41"/>
      <c r="D157" s="37"/>
      <c r="E157" s="37"/>
      <c r="F157" s="37"/>
      <c r="G157" s="37"/>
      <c r="H157" s="37"/>
      <c r="I157" s="37"/>
    </row>
    <row r="158" spans="1:9" x14ac:dyDescent="0.25">
      <c r="A158" s="33" t="s">
        <v>16</v>
      </c>
      <c r="B158" s="33" t="s">
        <v>155</v>
      </c>
      <c r="C158" s="40"/>
      <c r="D158" s="32"/>
      <c r="E158" s="32"/>
      <c r="F158" s="32"/>
      <c r="G158" s="32"/>
      <c r="H158" s="32"/>
      <c r="I158" s="32"/>
    </row>
    <row r="159" spans="1:9" x14ac:dyDescent="0.25">
      <c r="A159" s="33" t="s">
        <v>16</v>
      </c>
      <c r="B159" s="33" t="s">
        <v>156</v>
      </c>
      <c r="C159" s="40">
        <v>12580</v>
      </c>
      <c r="D159" s="32">
        <v>12580</v>
      </c>
      <c r="E159" s="32"/>
      <c r="F159" s="32"/>
      <c r="G159" s="32">
        <v>12580</v>
      </c>
      <c r="H159" s="32">
        <v>-12580</v>
      </c>
      <c r="I159" s="32"/>
    </row>
    <row r="160" spans="1:9" x14ac:dyDescent="0.25">
      <c r="A160" s="36" t="s">
        <v>157</v>
      </c>
      <c r="B160" s="36" t="s">
        <v>158</v>
      </c>
      <c r="C160" s="41">
        <v>12580</v>
      </c>
      <c r="D160" s="37">
        <v>12580</v>
      </c>
      <c r="E160" s="37"/>
      <c r="F160" s="37"/>
      <c r="G160" s="37">
        <v>12580</v>
      </c>
      <c r="H160" s="37">
        <v>-12580</v>
      </c>
      <c r="I160" s="37"/>
    </row>
    <row r="161" spans="1:9" x14ac:dyDescent="0.25">
      <c r="A161" s="33" t="s">
        <v>16</v>
      </c>
      <c r="B161" s="33" t="s">
        <v>16</v>
      </c>
      <c r="C161" s="40"/>
      <c r="D161" s="32"/>
      <c r="E161" s="32"/>
      <c r="F161" s="32"/>
      <c r="G161" s="32"/>
      <c r="H161" s="32"/>
      <c r="I161" s="32"/>
    </row>
    <row r="162" spans="1:9" x14ac:dyDescent="0.25">
      <c r="A162" s="36" t="s">
        <v>16</v>
      </c>
      <c r="B162" s="36" t="s">
        <v>159</v>
      </c>
      <c r="C162" s="41"/>
      <c r="D162" s="37"/>
      <c r="E162" s="37"/>
      <c r="F162" s="37"/>
      <c r="G162" s="37"/>
      <c r="H162" s="37"/>
      <c r="I162" s="37"/>
    </row>
    <row r="163" spans="1:9" x14ac:dyDescent="0.25">
      <c r="A163" s="33" t="s">
        <v>16</v>
      </c>
      <c r="B163" s="33" t="s">
        <v>160</v>
      </c>
      <c r="C163" s="40">
        <v>70071</v>
      </c>
      <c r="D163" s="32">
        <v>80464</v>
      </c>
      <c r="E163" s="32">
        <v>-10393</v>
      </c>
      <c r="F163" s="32">
        <v>36949.9</v>
      </c>
      <c r="G163" s="32">
        <v>43514.1</v>
      </c>
      <c r="H163" s="32">
        <v>-33121.1</v>
      </c>
      <c r="I163" s="32">
        <v>36949.9</v>
      </c>
    </row>
    <row r="164" spans="1:9" x14ac:dyDescent="0.25">
      <c r="A164" s="33" t="s">
        <v>16</v>
      </c>
      <c r="B164" s="33" t="s">
        <v>161</v>
      </c>
      <c r="C164" s="40">
        <v>10500</v>
      </c>
      <c r="D164" s="32">
        <v>10500</v>
      </c>
      <c r="E164" s="32"/>
      <c r="F164" s="32">
        <v>794.14</v>
      </c>
      <c r="G164" s="32">
        <v>9705.86</v>
      </c>
      <c r="H164" s="32">
        <v>-9705.86</v>
      </c>
      <c r="I164" s="32">
        <v>794.14</v>
      </c>
    </row>
    <row r="165" spans="1:9" x14ac:dyDescent="0.25">
      <c r="A165" s="36" t="s">
        <v>162</v>
      </c>
      <c r="B165" s="36" t="s">
        <v>163</v>
      </c>
      <c r="C165" s="41">
        <v>80571</v>
      </c>
      <c r="D165" s="37">
        <v>90964</v>
      </c>
      <c r="E165" s="37">
        <v>-10393</v>
      </c>
      <c r="F165" s="37">
        <v>37744.04</v>
      </c>
      <c r="G165" s="37">
        <v>53219.96</v>
      </c>
      <c r="H165" s="37">
        <v>-42826.96</v>
      </c>
      <c r="I165" s="37">
        <v>37744.04</v>
      </c>
    </row>
    <row r="166" spans="1:9" x14ac:dyDescent="0.25">
      <c r="A166" s="33" t="s">
        <v>16</v>
      </c>
      <c r="B166" s="33" t="s">
        <v>16</v>
      </c>
      <c r="C166" s="40"/>
      <c r="D166" s="32"/>
      <c r="E166" s="32"/>
      <c r="F166" s="32"/>
      <c r="G166" s="32"/>
      <c r="H166" s="32"/>
      <c r="I166" s="32"/>
    </row>
    <row r="167" spans="1:9" x14ac:dyDescent="0.25">
      <c r="A167" s="36" t="s">
        <v>164</v>
      </c>
      <c r="B167" s="36" t="s">
        <v>165</v>
      </c>
      <c r="C167" s="41">
        <v>-67991</v>
      </c>
      <c r="D167" s="37">
        <v>-78384</v>
      </c>
      <c r="E167" s="37">
        <v>10393</v>
      </c>
      <c r="F167" s="37">
        <v>-37744.04</v>
      </c>
      <c r="G167" s="37">
        <v>-40639.96</v>
      </c>
      <c r="H167" s="37">
        <v>30246.959999999999</v>
      </c>
      <c r="I167" s="37">
        <v>-37744.04</v>
      </c>
    </row>
    <row r="168" spans="1:9" x14ac:dyDescent="0.25">
      <c r="A168" s="33" t="s">
        <v>16</v>
      </c>
      <c r="B168" s="33" t="s">
        <v>16</v>
      </c>
      <c r="C168" s="40"/>
      <c r="D168" s="32"/>
      <c r="E168" s="32"/>
      <c r="F168" s="32"/>
      <c r="G168" s="32"/>
      <c r="H168" s="32"/>
      <c r="I168" s="32"/>
    </row>
    <row r="169" spans="1:9" x14ac:dyDescent="0.25">
      <c r="A169" s="33" t="s">
        <v>16</v>
      </c>
      <c r="B169" s="33" t="s">
        <v>16</v>
      </c>
      <c r="C169" s="40"/>
      <c r="D169" s="32"/>
      <c r="E169" s="32"/>
      <c r="F169" s="32"/>
      <c r="G169" s="32"/>
      <c r="H169" s="32"/>
      <c r="I169" s="32"/>
    </row>
    <row r="170" spans="1:9" x14ac:dyDescent="0.25">
      <c r="A170" s="36" t="s">
        <v>16</v>
      </c>
      <c r="B170" s="36" t="s">
        <v>166</v>
      </c>
      <c r="C170" s="41"/>
      <c r="D170" s="37"/>
      <c r="E170" s="37"/>
      <c r="F170" s="37"/>
      <c r="G170" s="37"/>
      <c r="H170" s="37"/>
      <c r="I170" s="37"/>
    </row>
    <row r="171" spans="1:9" x14ac:dyDescent="0.25">
      <c r="A171" s="33" t="s">
        <v>16</v>
      </c>
      <c r="B171" s="33" t="s">
        <v>167</v>
      </c>
      <c r="C171" s="40"/>
      <c r="D171" s="32"/>
      <c r="E171" s="32"/>
      <c r="F171" s="32"/>
      <c r="G171" s="32"/>
      <c r="H171" s="32"/>
      <c r="I171" s="32"/>
    </row>
    <row r="172" spans="1:9" x14ac:dyDescent="0.25">
      <c r="A172" s="33" t="s">
        <v>16</v>
      </c>
      <c r="B172" s="33" t="s">
        <v>168</v>
      </c>
      <c r="C172" s="40">
        <v>789091</v>
      </c>
      <c r="D172" s="32">
        <v>792380</v>
      </c>
      <c r="E172" s="32">
        <v>-3289</v>
      </c>
      <c r="F172" s="32">
        <v>482233.06</v>
      </c>
      <c r="G172" s="32">
        <v>310146.94</v>
      </c>
      <c r="H172" s="32">
        <v>-306857.94</v>
      </c>
      <c r="I172" s="32">
        <v>482233.06</v>
      </c>
    </row>
    <row r="173" spans="1:9" x14ac:dyDescent="0.25">
      <c r="A173" s="36" t="s">
        <v>16</v>
      </c>
      <c r="B173" s="36" t="s">
        <v>169</v>
      </c>
      <c r="C173" s="41">
        <v>-789091</v>
      </c>
      <c r="D173" s="37">
        <v>-792380</v>
      </c>
      <c r="E173" s="37">
        <v>3289</v>
      </c>
      <c r="F173" s="37">
        <v>-482233.06</v>
      </c>
      <c r="G173" s="37">
        <v>-310146.94</v>
      </c>
      <c r="H173" s="37">
        <v>306857.94</v>
      </c>
      <c r="I173" s="37">
        <v>-482233.06</v>
      </c>
    </row>
    <row r="174" spans="1:9" x14ac:dyDescent="0.25">
      <c r="A174" s="33" t="s">
        <v>16</v>
      </c>
      <c r="B174" s="33" t="s">
        <v>16</v>
      </c>
      <c r="C174" s="40"/>
      <c r="D174" s="32"/>
      <c r="E174" s="32"/>
      <c r="F174" s="32"/>
      <c r="G174" s="32"/>
      <c r="H174" s="32"/>
      <c r="I174" s="32"/>
    </row>
    <row r="175" spans="1:9" x14ac:dyDescent="0.25">
      <c r="A175" s="38" t="s">
        <v>16</v>
      </c>
      <c r="B175" s="38" t="s">
        <v>170</v>
      </c>
      <c r="C175" s="42"/>
      <c r="D175" s="39"/>
      <c r="E175" s="39"/>
      <c r="F175" s="39">
        <v>8902507.6400000006</v>
      </c>
      <c r="G175" s="39">
        <v>-8902507.6400000006</v>
      </c>
      <c r="H175" s="39">
        <v>8902507.6400000006</v>
      </c>
      <c r="I175" s="39">
        <v>8902507.6400000006</v>
      </c>
    </row>
    <row r="176" spans="1:9" x14ac:dyDescent="0.25">
      <c r="A176" s="33" t="s">
        <v>16</v>
      </c>
      <c r="B176" s="33" t="s">
        <v>16</v>
      </c>
      <c r="C176" s="32"/>
      <c r="D176" s="32"/>
      <c r="E176" s="32"/>
      <c r="F176" s="32"/>
      <c r="G176" s="32"/>
      <c r="H176" s="32"/>
      <c r="I176" s="32"/>
    </row>
    <row r="177" spans="1:9" x14ac:dyDescent="0.25">
      <c r="A177" s="34" t="s">
        <v>16</v>
      </c>
      <c r="B177" s="34" t="s">
        <v>171</v>
      </c>
      <c r="C177" s="35"/>
      <c r="D177" s="35"/>
      <c r="E177" s="35"/>
      <c r="F177" s="35"/>
      <c r="G177" s="35"/>
      <c r="H177" s="35"/>
      <c r="I177" s="35"/>
    </row>
    <row r="178" spans="1:9" x14ac:dyDescent="0.25">
      <c r="A178" s="33" t="s">
        <v>16</v>
      </c>
      <c r="B178" s="33" t="s">
        <v>16</v>
      </c>
      <c r="C178" s="32"/>
      <c r="D178" s="32"/>
      <c r="E178" s="32"/>
      <c r="F178" s="32"/>
      <c r="G178" s="32"/>
      <c r="H178" s="32"/>
      <c r="I178" s="32"/>
    </row>
    <row r="179" spans="1:9" x14ac:dyDescent="0.25">
      <c r="A179" s="33" t="s">
        <v>16</v>
      </c>
      <c r="B179" s="33" t="s">
        <v>16</v>
      </c>
      <c r="C179" s="32"/>
      <c r="D179" s="32"/>
      <c r="E179" s="32"/>
      <c r="F179" s="32"/>
      <c r="G179" s="32"/>
      <c r="H179" s="32"/>
      <c r="I179" s="32"/>
    </row>
    <row r="180" spans="1:9" x14ac:dyDescent="0.25">
      <c r="A180" s="36" t="s">
        <v>16</v>
      </c>
      <c r="B180" s="36" t="s">
        <v>172</v>
      </c>
      <c r="C180" s="37"/>
      <c r="D180" s="37"/>
      <c r="E180" s="37"/>
      <c r="F180" s="37"/>
      <c r="G180" s="37"/>
      <c r="H180" s="37"/>
      <c r="I180" s="37"/>
    </row>
    <row r="181" spans="1:9" x14ac:dyDescent="0.25">
      <c r="A181" s="33" t="s">
        <v>16</v>
      </c>
      <c r="B181" s="33" t="s">
        <v>16</v>
      </c>
      <c r="C181" s="32"/>
      <c r="D181" s="32"/>
      <c r="E181" s="32"/>
      <c r="F181" s="32"/>
      <c r="G181" s="32"/>
      <c r="H181" s="32"/>
      <c r="I181" s="32"/>
    </row>
    <row r="182" spans="1:9" x14ac:dyDescent="0.25">
      <c r="A182" s="36" t="s">
        <v>16</v>
      </c>
      <c r="B182" s="36" t="s">
        <v>173</v>
      </c>
      <c r="C182" s="37"/>
      <c r="D182" s="37"/>
      <c r="E182" s="37"/>
      <c r="F182" s="37"/>
      <c r="G182" s="37"/>
      <c r="H182" s="37"/>
      <c r="I182" s="37"/>
    </row>
    <row r="183" spans="1:9" x14ac:dyDescent="0.25">
      <c r="A183" s="33" t="s">
        <v>16</v>
      </c>
      <c r="B183" s="33" t="s">
        <v>16</v>
      </c>
      <c r="C183" s="32"/>
      <c r="D183" s="32"/>
      <c r="E183" s="32"/>
      <c r="F183" s="32"/>
      <c r="G183" s="32"/>
      <c r="H183" s="32"/>
      <c r="I183" s="32"/>
    </row>
    <row r="184" spans="1:9" x14ac:dyDescent="0.25">
      <c r="A184" s="36" t="s">
        <v>16</v>
      </c>
      <c r="B184" s="36" t="s">
        <v>174</v>
      </c>
      <c r="C184" s="37"/>
      <c r="D184" s="37"/>
      <c r="E184" s="37"/>
      <c r="F184" s="37"/>
      <c r="G184" s="37"/>
      <c r="H184" s="37"/>
      <c r="I184" s="37"/>
    </row>
    <row r="185" spans="1:9" x14ac:dyDescent="0.25">
      <c r="A185" s="33" t="s">
        <v>175</v>
      </c>
      <c r="B185" s="33" t="s">
        <v>176</v>
      </c>
      <c r="C185" s="32">
        <v>40000</v>
      </c>
      <c r="D185" s="32">
        <v>100000</v>
      </c>
      <c r="E185" s="32">
        <v>-60000</v>
      </c>
      <c r="F185" s="32">
        <v>8699398.8900000006</v>
      </c>
      <c r="G185" s="32">
        <v>-8599398.8900000006</v>
      </c>
      <c r="H185" s="32">
        <v>8659398.8900000006</v>
      </c>
      <c r="I185" s="32">
        <v>8699398.8900000006</v>
      </c>
    </row>
    <row r="186" spans="1:9" x14ac:dyDescent="0.25">
      <c r="A186" s="33" t="s">
        <v>177</v>
      </c>
      <c r="B186" s="33" t="s">
        <v>178</v>
      </c>
      <c r="C186" s="32"/>
      <c r="D186" s="32"/>
      <c r="E186" s="32"/>
      <c r="F186" s="32">
        <v>-160687.82999999999</v>
      </c>
      <c r="G186" s="32">
        <v>160687.82999999999</v>
      </c>
      <c r="H186" s="32">
        <v>-160687.82999999999</v>
      </c>
      <c r="I186" s="32">
        <v>-160687.82999999999</v>
      </c>
    </row>
    <row r="187" spans="1:9" x14ac:dyDescent="0.25">
      <c r="A187" s="36" t="s">
        <v>179</v>
      </c>
      <c r="B187" s="36" t="s">
        <v>180</v>
      </c>
      <c r="C187" s="37">
        <v>40000</v>
      </c>
      <c r="D187" s="37">
        <v>100000</v>
      </c>
      <c r="E187" s="37">
        <v>-60000</v>
      </c>
      <c r="F187" s="37">
        <v>8538711.0600000005</v>
      </c>
      <c r="G187" s="37">
        <v>-8438711.0600000005</v>
      </c>
      <c r="H187" s="37">
        <v>8498711.0600000005</v>
      </c>
      <c r="I187" s="37">
        <v>8538711.0600000005</v>
      </c>
    </row>
    <row r="188" spans="1:9" x14ac:dyDescent="0.25">
      <c r="A188" s="33" t="s">
        <v>181</v>
      </c>
      <c r="B188" s="33" t="s">
        <v>182</v>
      </c>
      <c r="C188" s="32"/>
      <c r="D188" s="32"/>
      <c r="E188" s="32"/>
      <c r="F188" s="32"/>
      <c r="G188" s="32"/>
      <c r="H188" s="32"/>
      <c r="I188" s="32"/>
    </row>
    <row r="189" spans="1:9" x14ac:dyDescent="0.25">
      <c r="A189" s="33" t="s">
        <v>183</v>
      </c>
      <c r="B189" s="33" t="s">
        <v>178</v>
      </c>
      <c r="C189" s="32"/>
      <c r="D189" s="32"/>
      <c r="E189" s="32"/>
      <c r="F189" s="32"/>
      <c r="G189" s="32"/>
      <c r="H189" s="32"/>
      <c r="I189" s="32"/>
    </row>
    <row r="190" spans="1:9" x14ac:dyDescent="0.25">
      <c r="A190" s="36" t="s">
        <v>184</v>
      </c>
      <c r="B190" s="36" t="s">
        <v>185</v>
      </c>
      <c r="C190" s="37"/>
      <c r="D190" s="37"/>
      <c r="E190" s="37"/>
      <c r="F190" s="37"/>
      <c r="G190" s="37"/>
      <c r="H190" s="37"/>
      <c r="I190" s="37"/>
    </row>
    <row r="191" spans="1:9" x14ac:dyDescent="0.25">
      <c r="A191" s="33" t="s">
        <v>186</v>
      </c>
      <c r="B191" s="33" t="s">
        <v>187</v>
      </c>
      <c r="C191" s="32">
        <v>47000</v>
      </c>
      <c r="D191" s="32">
        <v>47000</v>
      </c>
      <c r="E191" s="32"/>
      <c r="F191" s="32">
        <v>1146323.19</v>
      </c>
      <c r="G191" s="32">
        <v>-1099323.19</v>
      </c>
      <c r="H191" s="32">
        <v>1099323.19</v>
      </c>
      <c r="I191" s="32">
        <v>1146323.19</v>
      </c>
    </row>
    <row r="192" spans="1:9" x14ac:dyDescent="0.25">
      <c r="A192" s="33" t="s">
        <v>188</v>
      </c>
      <c r="B192" s="33" t="s">
        <v>178</v>
      </c>
      <c r="C192" s="32"/>
      <c r="D192" s="32"/>
      <c r="E192" s="32"/>
      <c r="F192" s="32">
        <v>-981803.33</v>
      </c>
      <c r="G192" s="32">
        <v>981803.33</v>
      </c>
      <c r="H192" s="32">
        <v>-981803.33</v>
      </c>
      <c r="I192" s="32">
        <v>-981803.33</v>
      </c>
    </row>
    <row r="193" spans="1:9" x14ac:dyDescent="0.25">
      <c r="A193" s="36" t="s">
        <v>189</v>
      </c>
      <c r="B193" s="36" t="s">
        <v>190</v>
      </c>
      <c r="C193" s="37">
        <v>47000</v>
      </c>
      <c r="D193" s="37">
        <v>47000</v>
      </c>
      <c r="E193" s="37"/>
      <c r="F193" s="37">
        <v>164519.85999999999</v>
      </c>
      <c r="G193" s="37">
        <v>-117519.86</v>
      </c>
      <c r="H193" s="37">
        <v>117519.86</v>
      </c>
      <c r="I193" s="37">
        <v>164519.85999999999</v>
      </c>
    </row>
    <row r="194" spans="1:9" x14ac:dyDescent="0.25">
      <c r="A194" s="33" t="s">
        <v>191</v>
      </c>
      <c r="B194" s="33" t="s">
        <v>192</v>
      </c>
      <c r="C194" s="32">
        <v>512500</v>
      </c>
      <c r="D194" s="32">
        <v>450000</v>
      </c>
      <c r="E194" s="32">
        <v>62500</v>
      </c>
      <c r="F194" s="32">
        <v>4896541.63</v>
      </c>
      <c r="G194" s="32">
        <v>-4446541.63</v>
      </c>
      <c r="H194" s="32">
        <v>4384041.63</v>
      </c>
      <c r="I194" s="32">
        <v>4896541.63</v>
      </c>
    </row>
    <row r="195" spans="1:9" x14ac:dyDescent="0.25">
      <c r="A195" s="33" t="s">
        <v>193</v>
      </c>
      <c r="B195" s="33" t="s">
        <v>178</v>
      </c>
      <c r="C195" s="32"/>
      <c r="D195" s="32"/>
      <c r="E195" s="32"/>
      <c r="F195" s="32">
        <v>-3163020.12</v>
      </c>
      <c r="G195" s="32">
        <v>3163020.12</v>
      </c>
      <c r="H195" s="32">
        <v>-3163020.12</v>
      </c>
      <c r="I195" s="32">
        <v>-3163020.12</v>
      </c>
    </row>
    <row r="196" spans="1:9" x14ac:dyDescent="0.25">
      <c r="A196" s="36" t="s">
        <v>194</v>
      </c>
      <c r="B196" s="36" t="s">
        <v>195</v>
      </c>
      <c r="C196" s="37">
        <v>512500</v>
      </c>
      <c r="D196" s="37">
        <v>450000</v>
      </c>
      <c r="E196" s="37">
        <v>62500</v>
      </c>
      <c r="F196" s="37">
        <v>1733521.51</v>
      </c>
      <c r="G196" s="37">
        <v>-1283521.51</v>
      </c>
      <c r="H196" s="37">
        <v>1221021.51</v>
      </c>
      <c r="I196" s="37">
        <v>1733521.51</v>
      </c>
    </row>
    <row r="197" spans="1:9" x14ac:dyDescent="0.25">
      <c r="A197" s="33" t="s">
        <v>196</v>
      </c>
      <c r="B197" s="33" t="s">
        <v>197</v>
      </c>
      <c r="C197" s="32">
        <v>25000</v>
      </c>
      <c r="D197" s="32">
        <v>300000</v>
      </c>
      <c r="E197" s="32">
        <v>-275000</v>
      </c>
      <c r="F197" s="32">
        <v>2342621.31</v>
      </c>
      <c r="G197" s="32">
        <v>-2042621.31</v>
      </c>
      <c r="H197" s="32">
        <v>2317621.31</v>
      </c>
      <c r="I197" s="32">
        <v>2342621.31</v>
      </c>
    </row>
    <row r="198" spans="1:9" x14ac:dyDescent="0.25">
      <c r="A198" s="33" t="s">
        <v>198</v>
      </c>
      <c r="B198" s="33" t="s">
        <v>178</v>
      </c>
      <c r="C198" s="32"/>
      <c r="D198" s="32"/>
      <c r="E198" s="32"/>
      <c r="F198" s="32">
        <v>-1770747.04</v>
      </c>
      <c r="G198" s="32">
        <v>1770747.04</v>
      </c>
      <c r="H198" s="32">
        <v>-1770747.04</v>
      </c>
      <c r="I198" s="32">
        <v>-1770747.04</v>
      </c>
    </row>
    <row r="199" spans="1:9" x14ac:dyDescent="0.25">
      <c r="A199" s="36" t="s">
        <v>199</v>
      </c>
      <c r="B199" s="36" t="s">
        <v>200</v>
      </c>
      <c r="C199" s="37">
        <v>25000</v>
      </c>
      <c r="D199" s="37">
        <v>300000</v>
      </c>
      <c r="E199" s="37">
        <v>-275000</v>
      </c>
      <c r="F199" s="37">
        <v>571874.27</v>
      </c>
      <c r="G199" s="37">
        <v>-271874.27</v>
      </c>
      <c r="H199" s="37">
        <v>546874.27</v>
      </c>
      <c r="I199" s="37">
        <v>571874.27</v>
      </c>
    </row>
    <row r="200" spans="1:9" x14ac:dyDescent="0.25">
      <c r="A200" s="33" t="s">
        <v>201</v>
      </c>
      <c r="B200" s="33" t="s">
        <v>202</v>
      </c>
      <c r="C200" s="32">
        <v>10000</v>
      </c>
      <c r="D200" s="32">
        <v>10000</v>
      </c>
      <c r="E200" s="32"/>
      <c r="F200" s="32">
        <v>641380.57999999996</v>
      </c>
      <c r="G200" s="32">
        <v>-631380.57999999996</v>
      </c>
      <c r="H200" s="32">
        <v>631380.57999999996</v>
      </c>
      <c r="I200" s="32">
        <v>641380.57999999996</v>
      </c>
    </row>
    <row r="201" spans="1:9" x14ac:dyDescent="0.25">
      <c r="A201" s="33" t="s">
        <v>203</v>
      </c>
      <c r="B201" s="33" t="s">
        <v>178</v>
      </c>
      <c r="C201" s="32"/>
      <c r="D201" s="32"/>
      <c r="E201" s="32"/>
      <c r="F201" s="32">
        <v>-616403.68000000005</v>
      </c>
      <c r="G201" s="32">
        <v>616403.68000000005</v>
      </c>
      <c r="H201" s="32">
        <v>-616403.68000000005</v>
      </c>
      <c r="I201" s="32">
        <v>-616403.68000000005</v>
      </c>
    </row>
    <row r="202" spans="1:9" x14ac:dyDescent="0.25">
      <c r="A202" s="36" t="s">
        <v>204</v>
      </c>
      <c r="B202" s="36" t="s">
        <v>205</v>
      </c>
      <c r="C202" s="37">
        <v>10000</v>
      </c>
      <c r="D202" s="37">
        <v>10000</v>
      </c>
      <c r="E202" s="37"/>
      <c r="F202" s="37">
        <v>24976.9</v>
      </c>
      <c r="G202" s="37">
        <v>-14976.9</v>
      </c>
      <c r="H202" s="37">
        <v>14976.9</v>
      </c>
      <c r="I202" s="37">
        <v>24976.9</v>
      </c>
    </row>
    <row r="203" spans="1:9" x14ac:dyDescent="0.25">
      <c r="A203" s="33" t="s">
        <v>206</v>
      </c>
      <c r="B203" s="33" t="s">
        <v>207</v>
      </c>
      <c r="C203" s="32">
        <v>2140920</v>
      </c>
      <c r="D203" s="32">
        <v>2150000</v>
      </c>
      <c r="E203" s="32">
        <v>-9080</v>
      </c>
      <c r="F203" s="32">
        <v>222600.55</v>
      </c>
      <c r="G203" s="32">
        <v>1927399.45</v>
      </c>
      <c r="H203" s="32">
        <v>-1918319.45</v>
      </c>
      <c r="I203" s="32">
        <v>222600.55</v>
      </c>
    </row>
    <row r="204" spans="1:9" x14ac:dyDescent="0.25">
      <c r="A204" s="33" t="s">
        <v>208</v>
      </c>
      <c r="B204" s="33" t="s">
        <v>209</v>
      </c>
      <c r="C204" s="32">
        <v>63000</v>
      </c>
      <c r="D204" s="32">
        <v>128500</v>
      </c>
      <c r="E204" s="32">
        <v>-65500</v>
      </c>
      <c r="F204" s="32">
        <v>452166.01</v>
      </c>
      <c r="G204" s="32">
        <v>-323666.01</v>
      </c>
      <c r="H204" s="32">
        <v>389166.01</v>
      </c>
      <c r="I204" s="32">
        <v>452166.01</v>
      </c>
    </row>
    <row r="205" spans="1:9" x14ac:dyDescent="0.25">
      <c r="A205" s="33" t="s">
        <v>210</v>
      </c>
      <c r="B205" s="33" t="s">
        <v>178</v>
      </c>
      <c r="C205" s="32"/>
      <c r="D205" s="32"/>
      <c r="E205" s="32"/>
      <c r="F205" s="32">
        <v>-373466.53</v>
      </c>
      <c r="G205" s="32">
        <v>373466.53</v>
      </c>
      <c r="H205" s="32">
        <v>-373466.53</v>
      </c>
      <c r="I205" s="32">
        <v>-373466.53</v>
      </c>
    </row>
    <row r="206" spans="1:9" x14ac:dyDescent="0.25">
      <c r="A206" s="36" t="s">
        <v>211</v>
      </c>
      <c r="B206" s="36" t="s">
        <v>212</v>
      </c>
      <c r="C206" s="37">
        <v>63000</v>
      </c>
      <c r="D206" s="37">
        <v>128500</v>
      </c>
      <c r="E206" s="37">
        <v>-65500</v>
      </c>
      <c r="F206" s="37">
        <v>78699.48</v>
      </c>
      <c r="G206" s="37">
        <v>49800.52</v>
      </c>
      <c r="H206" s="37">
        <v>15699.48</v>
      </c>
      <c r="I206" s="37">
        <v>78699.48</v>
      </c>
    </row>
    <row r="207" spans="1:9" x14ac:dyDescent="0.25">
      <c r="A207" s="33" t="s">
        <v>213</v>
      </c>
      <c r="B207" s="33" t="s">
        <v>214</v>
      </c>
      <c r="C207" s="32"/>
      <c r="D207" s="32"/>
      <c r="E207" s="32"/>
      <c r="F207" s="32"/>
      <c r="G207" s="32"/>
      <c r="H207" s="32"/>
      <c r="I207" s="32"/>
    </row>
    <row r="208" spans="1:9" x14ac:dyDescent="0.25">
      <c r="A208" s="33" t="s">
        <v>215</v>
      </c>
      <c r="B208" s="33" t="s">
        <v>178</v>
      </c>
      <c r="C208" s="32"/>
      <c r="D208" s="32"/>
      <c r="E208" s="32"/>
      <c r="F208" s="32"/>
      <c r="G208" s="32"/>
      <c r="H208" s="32"/>
      <c r="I208" s="32"/>
    </row>
    <row r="209" spans="1:9" x14ac:dyDescent="0.25">
      <c r="A209" s="36" t="s">
        <v>216</v>
      </c>
      <c r="B209" s="36" t="s">
        <v>217</v>
      </c>
      <c r="C209" s="37"/>
      <c r="D209" s="37"/>
      <c r="E209" s="37"/>
      <c r="F209" s="37"/>
      <c r="G209" s="37"/>
      <c r="H209" s="37"/>
      <c r="I209" s="37"/>
    </row>
    <row r="210" spans="1:9" x14ac:dyDescent="0.25">
      <c r="A210" s="36" t="s">
        <v>218</v>
      </c>
      <c r="B210" s="36" t="s">
        <v>219</v>
      </c>
      <c r="C210" s="37">
        <v>697500</v>
      </c>
      <c r="D210" s="37">
        <v>1035500</v>
      </c>
      <c r="E210" s="37">
        <v>-338000</v>
      </c>
      <c r="F210" s="37">
        <v>11112303.08</v>
      </c>
      <c r="G210" s="37">
        <v>-10076803.08</v>
      </c>
      <c r="H210" s="37">
        <v>10414803.08</v>
      </c>
      <c r="I210" s="37">
        <v>11112303.08</v>
      </c>
    </row>
    <row r="211" spans="1:9" x14ac:dyDescent="0.25">
      <c r="A211" s="33" t="s">
        <v>16</v>
      </c>
      <c r="B211" s="33" t="s">
        <v>16</v>
      </c>
      <c r="C211" s="32"/>
      <c r="D211" s="32"/>
      <c r="E211" s="32"/>
      <c r="F211" s="32"/>
      <c r="G211" s="32"/>
      <c r="H211" s="32"/>
      <c r="I211" s="32"/>
    </row>
    <row r="212" spans="1:9" x14ac:dyDescent="0.25">
      <c r="A212" s="36" t="s">
        <v>16</v>
      </c>
      <c r="B212" s="36" t="s">
        <v>220</v>
      </c>
      <c r="C212" s="37"/>
      <c r="D212" s="37"/>
      <c r="E212" s="37"/>
      <c r="F212" s="37"/>
      <c r="G212" s="37"/>
      <c r="H212" s="37"/>
      <c r="I212" s="37"/>
    </row>
    <row r="213" spans="1:9" x14ac:dyDescent="0.25">
      <c r="A213" s="33" t="s">
        <v>221</v>
      </c>
      <c r="B213" s="33" t="s">
        <v>222</v>
      </c>
      <c r="C213" s="32">
        <v>33000</v>
      </c>
      <c r="D213" s="32">
        <v>58330</v>
      </c>
      <c r="E213" s="32">
        <v>-25330</v>
      </c>
      <c r="F213" s="32">
        <v>710275.65</v>
      </c>
      <c r="G213" s="32">
        <v>-651945.65</v>
      </c>
      <c r="H213" s="32">
        <v>677275.65</v>
      </c>
      <c r="I213" s="32">
        <v>710275.65</v>
      </c>
    </row>
    <row r="214" spans="1:9" x14ac:dyDescent="0.25">
      <c r="A214" s="33" t="s">
        <v>223</v>
      </c>
      <c r="B214" s="33" t="s">
        <v>178</v>
      </c>
      <c r="C214" s="32"/>
      <c r="D214" s="32"/>
      <c r="E214" s="32"/>
      <c r="F214" s="32">
        <v>-527782.01</v>
      </c>
      <c r="G214" s="32">
        <v>527782.01</v>
      </c>
      <c r="H214" s="32">
        <v>-527782.01</v>
      </c>
      <c r="I214" s="32">
        <v>-527782.01</v>
      </c>
    </row>
    <row r="215" spans="1:9" x14ac:dyDescent="0.25">
      <c r="A215" s="36" t="s">
        <v>224</v>
      </c>
      <c r="B215" s="36" t="s">
        <v>225</v>
      </c>
      <c r="C215" s="37">
        <v>33000</v>
      </c>
      <c r="D215" s="37">
        <v>58330</v>
      </c>
      <c r="E215" s="37">
        <v>-25330</v>
      </c>
      <c r="F215" s="37">
        <v>182493.64</v>
      </c>
      <c r="G215" s="37">
        <v>-124163.64</v>
      </c>
      <c r="H215" s="37">
        <v>149493.64000000001</v>
      </c>
      <c r="I215" s="37">
        <v>182493.64</v>
      </c>
    </row>
    <row r="216" spans="1:9" x14ac:dyDescent="0.25">
      <c r="A216" s="33" t="s">
        <v>226</v>
      </c>
      <c r="B216" s="33" t="s">
        <v>227</v>
      </c>
      <c r="C216" s="32"/>
      <c r="D216" s="32"/>
      <c r="E216" s="32"/>
      <c r="F216" s="32"/>
      <c r="G216" s="32"/>
      <c r="H216" s="32"/>
      <c r="I216" s="32"/>
    </row>
    <row r="217" spans="1:9" x14ac:dyDescent="0.25">
      <c r="A217" s="33" t="s">
        <v>228</v>
      </c>
      <c r="B217" s="33" t="s">
        <v>178</v>
      </c>
      <c r="C217" s="32"/>
      <c r="D217" s="32"/>
      <c r="E217" s="32"/>
      <c r="F217" s="32"/>
      <c r="G217" s="32"/>
      <c r="H217" s="32"/>
      <c r="I217" s="32"/>
    </row>
    <row r="218" spans="1:9" x14ac:dyDescent="0.25">
      <c r="A218" s="36" t="s">
        <v>229</v>
      </c>
      <c r="B218" s="36" t="s">
        <v>230</v>
      </c>
      <c r="C218" s="37"/>
      <c r="D218" s="37"/>
      <c r="E218" s="37"/>
      <c r="F218" s="37"/>
      <c r="G218" s="37"/>
      <c r="H218" s="37"/>
      <c r="I218" s="37"/>
    </row>
    <row r="219" spans="1:9" x14ac:dyDescent="0.25">
      <c r="A219" s="33" t="s">
        <v>231</v>
      </c>
      <c r="B219" s="33" t="s">
        <v>232</v>
      </c>
      <c r="C219" s="32">
        <v>106000</v>
      </c>
      <c r="D219" s="32">
        <v>113000</v>
      </c>
      <c r="E219" s="32">
        <v>-7000</v>
      </c>
      <c r="F219" s="32">
        <v>1148803.7</v>
      </c>
      <c r="G219" s="32">
        <v>-1035803.7</v>
      </c>
      <c r="H219" s="32">
        <v>1042803.7</v>
      </c>
      <c r="I219" s="32">
        <v>1148803.7</v>
      </c>
    </row>
    <row r="220" spans="1:9" x14ac:dyDescent="0.25">
      <c r="A220" s="33" t="s">
        <v>233</v>
      </c>
      <c r="B220" s="33" t="s">
        <v>178</v>
      </c>
      <c r="C220" s="32"/>
      <c r="D220" s="32"/>
      <c r="E220" s="32"/>
      <c r="F220" s="32">
        <v>-487001.24</v>
      </c>
      <c r="G220" s="32">
        <v>487001.24</v>
      </c>
      <c r="H220" s="32">
        <v>-487001.24</v>
      </c>
      <c r="I220" s="32">
        <v>-487001.24</v>
      </c>
    </row>
    <row r="221" spans="1:9" x14ac:dyDescent="0.25">
      <c r="A221" s="36" t="s">
        <v>234</v>
      </c>
      <c r="B221" s="36" t="s">
        <v>235</v>
      </c>
      <c r="C221" s="37">
        <v>106000</v>
      </c>
      <c r="D221" s="37">
        <v>113000</v>
      </c>
      <c r="E221" s="37">
        <v>-7000</v>
      </c>
      <c r="F221" s="37">
        <v>661802.46</v>
      </c>
      <c r="G221" s="37">
        <v>-548802.46</v>
      </c>
      <c r="H221" s="37">
        <v>555802.46</v>
      </c>
      <c r="I221" s="37">
        <v>661802.46</v>
      </c>
    </row>
    <row r="222" spans="1:9" x14ac:dyDescent="0.25">
      <c r="A222" s="33" t="s">
        <v>236</v>
      </c>
      <c r="B222" s="33" t="s">
        <v>237</v>
      </c>
      <c r="C222" s="32"/>
      <c r="D222" s="32"/>
      <c r="E222" s="32"/>
      <c r="F222" s="32"/>
      <c r="G222" s="32"/>
      <c r="H222" s="32"/>
      <c r="I222" s="32"/>
    </row>
    <row r="223" spans="1:9" x14ac:dyDescent="0.25">
      <c r="A223" s="33" t="s">
        <v>238</v>
      </c>
      <c r="B223" s="33" t="s">
        <v>239</v>
      </c>
      <c r="C223" s="32">
        <v>70000</v>
      </c>
      <c r="D223" s="32">
        <v>70000</v>
      </c>
      <c r="E223" s="32"/>
      <c r="F223" s="32">
        <v>1556819.26</v>
      </c>
      <c r="G223" s="32">
        <v>-1486819.26</v>
      </c>
      <c r="H223" s="32">
        <v>1486819.26</v>
      </c>
      <c r="I223" s="32">
        <v>1556819.26</v>
      </c>
    </row>
    <row r="224" spans="1:9" x14ac:dyDescent="0.25">
      <c r="A224" s="33" t="s">
        <v>240</v>
      </c>
      <c r="B224" s="33" t="s">
        <v>178</v>
      </c>
      <c r="C224" s="32"/>
      <c r="D224" s="32"/>
      <c r="E224" s="32"/>
      <c r="F224" s="32">
        <v>-1110484.06</v>
      </c>
      <c r="G224" s="32">
        <v>1110484.06</v>
      </c>
      <c r="H224" s="32">
        <v>-1110484.06</v>
      </c>
      <c r="I224" s="32">
        <v>-1110484.06</v>
      </c>
    </row>
    <row r="225" spans="1:9" x14ac:dyDescent="0.25">
      <c r="A225" s="36" t="s">
        <v>241</v>
      </c>
      <c r="B225" s="36" t="s">
        <v>242</v>
      </c>
      <c r="C225" s="37">
        <v>70000</v>
      </c>
      <c r="D225" s="37">
        <v>70000</v>
      </c>
      <c r="E225" s="37"/>
      <c r="F225" s="37">
        <v>446335.2</v>
      </c>
      <c r="G225" s="37">
        <v>-376335.2</v>
      </c>
      <c r="H225" s="37">
        <v>376335.2</v>
      </c>
      <c r="I225" s="37">
        <v>446335.2</v>
      </c>
    </row>
    <row r="226" spans="1:9" x14ac:dyDescent="0.25">
      <c r="A226" s="33" t="s">
        <v>243</v>
      </c>
      <c r="B226" s="33" t="s">
        <v>244</v>
      </c>
      <c r="C226" s="32"/>
      <c r="D226" s="32"/>
      <c r="E226" s="32"/>
      <c r="F226" s="32">
        <v>94674.65</v>
      </c>
      <c r="G226" s="32">
        <v>-94674.65</v>
      </c>
      <c r="H226" s="32">
        <v>94674.65</v>
      </c>
      <c r="I226" s="32">
        <v>94674.65</v>
      </c>
    </row>
    <row r="227" spans="1:9" x14ac:dyDescent="0.25">
      <c r="A227" s="33" t="s">
        <v>245</v>
      </c>
      <c r="B227" s="33" t="s">
        <v>178</v>
      </c>
      <c r="C227" s="32"/>
      <c r="D227" s="32"/>
      <c r="E227" s="32"/>
      <c r="F227" s="32">
        <v>-94674.65</v>
      </c>
      <c r="G227" s="32">
        <v>94674.65</v>
      </c>
      <c r="H227" s="32">
        <v>-94674.65</v>
      </c>
      <c r="I227" s="32">
        <v>-94674.65</v>
      </c>
    </row>
    <row r="228" spans="1:9" x14ac:dyDescent="0.25">
      <c r="A228" s="36" t="s">
        <v>246</v>
      </c>
      <c r="B228" s="36" t="s">
        <v>247</v>
      </c>
      <c r="C228" s="37"/>
      <c r="D228" s="37"/>
      <c r="E228" s="37"/>
      <c r="F228" s="37"/>
      <c r="G228" s="37"/>
      <c r="H228" s="37"/>
      <c r="I228" s="37"/>
    </row>
    <row r="229" spans="1:9" x14ac:dyDescent="0.25">
      <c r="A229" s="36" t="s">
        <v>248</v>
      </c>
      <c r="B229" s="36" t="s">
        <v>249</v>
      </c>
      <c r="C229" s="37">
        <v>209000</v>
      </c>
      <c r="D229" s="37">
        <v>241330</v>
      </c>
      <c r="E229" s="37">
        <v>-32330</v>
      </c>
      <c r="F229" s="37">
        <v>1290631.3</v>
      </c>
      <c r="G229" s="37">
        <v>-1049301.3</v>
      </c>
      <c r="H229" s="37">
        <v>1081631.3</v>
      </c>
      <c r="I229" s="37">
        <v>1290631.3</v>
      </c>
    </row>
    <row r="230" spans="1:9" x14ac:dyDescent="0.25">
      <c r="A230" s="33" t="s">
        <v>16</v>
      </c>
      <c r="B230" s="33" t="s">
        <v>16</v>
      </c>
      <c r="C230" s="32"/>
      <c r="D230" s="32"/>
      <c r="E230" s="32"/>
      <c r="F230" s="32"/>
      <c r="G230" s="32"/>
      <c r="H230" s="32"/>
      <c r="I230" s="32"/>
    </row>
    <row r="231" spans="1:9" x14ac:dyDescent="0.25">
      <c r="A231" s="36" t="s">
        <v>16</v>
      </c>
      <c r="B231" s="36" t="s">
        <v>250</v>
      </c>
      <c r="C231" s="37"/>
      <c r="D231" s="37"/>
      <c r="E231" s="37"/>
      <c r="F231" s="37"/>
      <c r="G231" s="37"/>
      <c r="H231" s="37"/>
      <c r="I231" s="37"/>
    </row>
    <row r="232" spans="1:9" x14ac:dyDescent="0.25">
      <c r="A232" s="33" t="s">
        <v>251</v>
      </c>
      <c r="B232" s="33" t="s">
        <v>252</v>
      </c>
      <c r="C232" s="32"/>
      <c r="D232" s="32"/>
      <c r="E232" s="32"/>
      <c r="F232" s="32">
        <v>5190891.88</v>
      </c>
      <c r="G232" s="32">
        <v>-5190891.88</v>
      </c>
      <c r="H232" s="32">
        <v>5190891.88</v>
      </c>
      <c r="I232" s="32">
        <v>5190891.88</v>
      </c>
    </row>
    <row r="233" spans="1:9" x14ac:dyDescent="0.25">
      <c r="A233" s="33" t="s">
        <v>253</v>
      </c>
      <c r="B233" s="33" t="s">
        <v>254</v>
      </c>
      <c r="C233" s="32"/>
      <c r="D233" s="32"/>
      <c r="E233" s="32"/>
      <c r="F233" s="32">
        <v>-3087278.25</v>
      </c>
      <c r="G233" s="32">
        <v>3087278.25</v>
      </c>
      <c r="H233" s="32">
        <v>-3087278.25</v>
      </c>
      <c r="I233" s="32">
        <v>-3087278.25</v>
      </c>
    </row>
    <row r="234" spans="1:9" x14ac:dyDescent="0.25">
      <c r="A234" s="33" t="s">
        <v>255</v>
      </c>
      <c r="B234" s="33" t="s">
        <v>256</v>
      </c>
      <c r="C234" s="32"/>
      <c r="D234" s="32"/>
      <c r="E234" s="32"/>
      <c r="F234" s="32">
        <v>2103613.63</v>
      </c>
      <c r="G234" s="32">
        <v>-2103613.63</v>
      </c>
      <c r="H234" s="32">
        <v>2103613.63</v>
      </c>
      <c r="I234" s="32">
        <v>2103613.63</v>
      </c>
    </row>
    <row r="235" spans="1:9" x14ac:dyDescent="0.25">
      <c r="A235" s="33" t="s">
        <v>257</v>
      </c>
      <c r="B235" s="33" t="s">
        <v>258</v>
      </c>
      <c r="C235" s="32"/>
      <c r="D235" s="32"/>
      <c r="E235" s="32"/>
      <c r="F235" s="32">
        <v>2807336.44</v>
      </c>
      <c r="G235" s="32">
        <v>-2807336.44</v>
      </c>
      <c r="H235" s="32">
        <v>2807336.44</v>
      </c>
      <c r="I235" s="32">
        <v>2807336.44</v>
      </c>
    </row>
    <row r="236" spans="1:9" x14ac:dyDescent="0.25">
      <c r="A236" s="33" t="s">
        <v>259</v>
      </c>
      <c r="B236" s="33" t="s">
        <v>260</v>
      </c>
      <c r="C236" s="32"/>
      <c r="D236" s="32"/>
      <c r="E236" s="32"/>
      <c r="F236" s="32">
        <v>6240</v>
      </c>
      <c r="G236" s="32">
        <v>-6240</v>
      </c>
      <c r="H236" s="32">
        <v>6240</v>
      </c>
      <c r="I236" s="32">
        <v>6240</v>
      </c>
    </row>
    <row r="237" spans="1:9" x14ac:dyDescent="0.25">
      <c r="A237" s="33" t="s">
        <v>261</v>
      </c>
      <c r="B237" s="33" t="s">
        <v>262</v>
      </c>
      <c r="C237" s="32"/>
      <c r="D237" s="32"/>
      <c r="E237" s="32"/>
      <c r="F237" s="32"/>
      <c r="G237" s="32"/>
      <c r="H237" s="32"/>
      <c r="I237" s="32"/>
    </row>
    <row r="238" spans="1:9" x14ac:dyDescent="0.25">
      <c r="A238" s="33" t="s">
        <v>263</v>
      </c>
      <c r="B238" s="33" t="s">
        <v>264</v>
      </c>
      <c r="C238" s="32"/>
      <c r="D238" s="32"/>
      <c r="E238" s="32"/>
      <c r="F238" s="32">
        <v>1184445.3999999999</v>
      </c>
      <c r="G238" s="32">
        <v>-1184445.3999999999</v>
      </c>
      <c r="H238" s="32">
        <v>1184445.3999999999</v>
      </c>
      <c r="I238" s="32">
        <v>1184445.3999999999</v>
      </c>
    </row>
    <row r="239" spans="1:9" x14ac:dyDescent="0.25">
      <c r="A239" s="33" t="s">
        <v>265</v>
      </c>
      <c r="B239" s="33" t="s">
        <v>266</v>
      </c>
      <c r="C239" s="32"/>
      <c r="D239" s="32"/>
      <c r="E239" s="32"/>
      <c r="F239" s="32"/>
      <c r="G239" s="32"/>
      <c r="H239" s="32"/>
      <c r="I239" s="32"/>
    </row>
    <row r="240" spans="1:9" x14ac:dyDescent="0.25">
      <c r="A240" s="33" t="s">
        <v>267</v>
      </c>
      <c r="B240" s="33" t="s">
        <v>268</v>
      </c>
      <c r="C240" s="32"/>
      <c r="D240" s="32"/>
      <c r="E240" s="32"/>
      <c r="F240" s="32">
        <v>1184445.3999999999</v>
      </c>
      <c r="G240" s="32">
        <v>-1184445.3999999999</v>
      </c>
      <c r="H240" s="32">
        <v>1184445.3999999999</v>
      </c>
      <c r="I240" s="32">
        <v>1184445.3999999999</v>
      </c>
    </row>
    <row r="241" spans="1:9" x14ac:dyDescent="0.25">
      <c r="A241" s="33" t="s">
        <v>269</v>
      </c>
      <c r="B241" s="33" t="s">
        <v>270</v>
      </c>
      <c r="C241" s="32"/>
      <c r="D241" s="32"/>
      <c r="E241" s="32"/>
      <c r="F241" s="32">
        <v>985000</v>
      </c>
      <c r="G241" s="32">
        <v>-985000</v>
      </c>
      <c r="H241" s="32">
        <v>985000</v>
      </c>
      <c r="I241" s="32">
        <v>985000</v>
      </c>
    </row>
    <row r="242" spans="1:9" x14ac:dyDescent="0.25">
      <c r="A242" s="33" t="s">
        <v>271</v>
      </c>
      <c r="B242" s="33" t="s">
        <v>272</v>
      </c>
      <c r="C242" s="32"/>
      <c r="D242" s="32"/>
      <c r="E242" s="32"/>
      <c r="F242" s="32"/>
      <c r="G242" s="32"/>
      <c r="H242" s="32"/>
      <c r="I242" s="32"/>
    </row>
    <row r="243" spans="1:9" x14ac:dyDescent="0.25">
      <c r="A243" s="33" t="s">
        <v>273</v>
      </c>
      <c r="B243" s="33" t="s">
        <v>274</v>
      </c>
      <c r="C243" s="32"/>
      <c r="D243" s="32"/>
      <c r="E243" s="32"/>
      <c r="F243" s="32">
        <v>7086635.4699999997</v>
      </c>
      <c r="G243" s="32">
        <v>-7086635.4699999997</v>
      </c>
      <c r="H243" s="32">
        <v>7086635.4699999997</v>
      </c>
      <c r="I243" s="32">
        <v>7086635.4699999997</v>
      </c>
    </row>
    <row r="244" spans="1:9" x14ac:dyDescent="0.25">
      <c r="A244" s="33" t="s">
        <v>275</v>
      </c>
      <c r="B244" s="33" t="s">
        <v>276</v>
      </c>
      <c r="C244" s="32"/>
      <c r="D244" s="32"/>
      <c r="E244" s="32"/>
      <c r="F244" s="32"/>
      <c r="G244" s="32"/>
      <c r="H244" s="32"/>
      <c r="I244" s="32"/>
    </row>
    <row r="245" spans="1:9" x14ac:dyDescent="0.25">
      <c r="A245" s="36" t="s">
        <v>277</v>
      </c>
      <c r="B245" s="36" t="s">
        <v>278</v>
      </c>
      <c r="C245" s="37"/>
      <c r="D245" s="37"/>
      <c r="E245" s="37"/>
      <c r="F245" s="37">
        <v>7086635.4699999997</v>
      </c>
      <c r="G245" s="37">
        <v>-7086635.4699999997</v>
      </c>
      <c r="H245" s="37">
        <v>7086635.4699999997</v>
      </c>
      <c r="I245" s="37">
        <v>7086635.4699999997</v>
      </c>
    </row>
    <row r="246" spans="1:9" x14ac:dyDescent="0.25">
      <c r="A246" s="33" t="s">
        <v>16</v>
      </c>
      <c r="B246" s="33" t="s">
        <v>16</v>
      </c>
      <c r="C246" s="32"/>
      <c r="D246" s="32"/>
      <c r="E246" s="32"/>
      <c r="F246" s="32"/>
      <c r="G246" s="32"/>
      <c r="H246" s="32"/>
      <c r="I246" s="32"/>
    </row>
    <row r="247" spans="1:9" x14ac:dyDescent="0.25">
      <c r="A247" s="36" t="s">
        <v>279</v>
      </c>
      <c r="B247" s="36" t="s">
        <v>280</v>
      </c>
      <c r="C247" s="37"/>
      <c r="D247" s="37"/>
      <c r="E247" s="37"/>
      <c r="F247" s="37"/>
      <c r="G247" s="37"/>
      <c r="H247" s="37"/>
      <c r="I247" s="37"/>
    </row>
    <row r="248" spans="1:9" x14ac:dyDescent="0.25">
      <c r="A248" s="33" t="s">
        <v>16</v>
      </c>
      <c r="B248" s="33" t="s">
        <v>16</v>
      </c>
      <c r="C248" s="32"/>
      <c r="D248" s="32"/>
      <c r="E248" s="32"/>
      <c r="F248" s="32"/>
      <c r="G248" s="32"/>
      <c r="H248" s="32"/>
      <c r="I248" s="32"/>
    </row>
    <row r="249" spans="1:9" x14ac:dyDescent="0.25">
      <c r="A249" s="36" t="s">
        <v>281</v>
      </c>
      <c r="B249" s="36" t="s">
        <v>282</v>
      </c>
      <c r="C249" s="37">
        <v>906500</v>
      </c>
      <c r="D249" s="37">
        <v>1276830</v>
      </c>
      <c r="E249" s="37">
        <v>-370330</v>
      </c>
      <c r="F249" s="37">
        <v>19489569.850000001</v>
      </c>
      <c r="G249" s="37">
        <v>-18212739.850000001</v>
      </c>
      <c r="H249" s="37">
        <v>18583069.850000001</v>
      </c>
      <c r="I249" s="37">
        <v>19489569.850000001</v>
      </c>
    </row>
    <row r="250" spans="1:9" x14ac:dyDescent="0.25">
      <c r="A250" s="33" t="s">
        <v>16</v>
      </c>
      <c r="B250" s="33" t="s">
        <v>16</v>
      </c>
      <c r="C250" s="32"/>
      <c r="D250" s="32"/>
      <c r="E250" s="32"/>
      <c r="F250" s="32"/>
      <c r="G250" s="32"/>
      <c r="H250" s="32"/>
      <c r="I250" s="32"/>
    </row>
    <row r="251" spans="1:9" x14ac:dyDescent="0.25">
      <c r="A251" s="36" t="s">
        <v>16</v>
      </c>
      <c r="B251" s="36" t="s">
        <v>283</v>
      </c>
      <c r="C251" s="37"/>
      <c r="D251" s="37"/>
      <c r="E251" s="37"/>
      <c r="F251" s="37"/>
      <c r="G251" s="37"/>
      <c r="H251" s="37"/>
      <c r="I251" s="37"/>
    </row>
    <row r="252" spans="1:9" x14ac:dyDescent="0.25">
      <c r="A252" s="33" t="s">
        <v>16</v>
      </c>
      <c r="B252" s="33" t="s">
        <v>16</v>
      </c>
      <c r="C252" s="32"/>
      <c r="D252" s="32"/>
      <c r="E252" s="32"/>
      <c r="F252" s="32"/>
      <c r="G252" s="32"/>
      <c r="H252" s="32"/>
      <c r="I252" s="32"/>
    </row>
    <row r="253" spans="1:9" x14ac:dyDescent="0.25">
      <c r="A253" s="36" t="s">
        <v>16</v>
      </c>
      <c r="B253" s="36" t="s">
        <v>284</v>
      </c>
      <c r="C253" s="37"/>
      <c r="D253" s="37"/>
      <c r="E253" s="37"/>
      <c r="F253" s="37"/>
      <c r="G253" s="37"/>
      <c r="H253" s="37"/>
      <c r="I253" s="37"/>
    </row>
    <row r="254" spans="1:9" x14ac:dyDescent="0.25">
      <c r="A254" s="33" t="s">
        <v>285</v>
      </c>
      <c r="B254" s="33" t="s">
        <v>284</v>
      </c>
      <c r="C254" s="32"/>
      <c r="D254" s="32"/>
      <c r="E254" s="32"/>
      <c r="F254" s="32"/>
      <c r="G254" s="32"/>
      <c r="H254" s="32"/>
      <c r="I254" s="32"/>
    </row>
    <row r="255" spans="1:9" x14ac:dyDescent="0.25">
      <c r="A255" s="33" t="s">
        <v>286</v>
      </c>
      <c r="B255" s="33" t="s">
        <v>287</v>
      </c>
      <c r="C255" s="32"/>
      <c r="D255" s="32"/>
      <c r="E255" s="32"/>
      <c r="F255" s="32"/>
      <c r="G255" s="32"/>
      <c r="H255" s="32"/>
      <c r="I255" s="32"/>
    </row>
    <row r="256" spans="1:9" x14ac:dyDescent="0.25">
      <c r="A256" s="36" t="s">
        <v>288</v>
      </c>
      <c r="B256" s="36" t="s">
        <v>289</v>
      </c>
      <c r="C256" s="37"/>
      <c r="D256" s="37"/>
      <c r="E256" s="37"/>
      <c r="F256" s="37"/>
      <c r="G256" s="37"/>
      <c r="H256" s="37"/>
      <c r="I256" s="37"/>
    </row>
    <row r="257" spans="1:9" x14ac:dyDescent="0.25">
      <c r="A257" s="33" t="s">
        <v>16</v>
      </c>
      <c r="B257" s="33" t="s">
        <v>16</v>
      </c>
      <c r="C257" s="32"/>
      <c r="D257" s="32"/>
      <c r="E257" s="32"/>
      <c r="F257" s="32"/>
      <c r="G257" s="32"/>
      <c r="H257" s="32"/>
      <c r="I257" s="32"/>
    </row>
    <row r="258" spans="1:9" x14ac:dyDescent="0.25">
      <c r="A258" s="36" t="s">
        <v>16</v>
      </c>
      <c r="B258" s="36" t="s">
        <v>290</v>
      </c>
      <c r="C258" s="37"/>
      <c r="D258" s="37"/>
      <c r="E258" s="37"/>
      <c r="F258" s="37"/>
      <c r="G258" s="37"/>
      <c r="H258" s="37"/>
      <c r="I258" s="37"/>
    </row>
    <row r="259" spans="1:9" x14ac:dyDescent="0.25">
      <c r="A259" s="33" t="s">
        <v>291</v>
      </c>
      <c r="B259" s="33" t="s">
        <v>292</v>
      </c>
      <c r="C259" s="32"/>
      <c r="D259" s="32"/>
      <c r="E259" s="32"/>
      <c r="F259" s="32"/>
      <c r="G259" s="32"/>
      <c r="H259" s="32"/>
      <c r="I259" s="32"/>
    </row>
    <row r="260" spans="1:9" x14ac:dyDescent="0.25">
      <c r="A260" s="33" t="s">
        <v>293</v>
      </c>
      <c r="B260" s="33" t="s">
        <v>294</v>
      </c>
      <c r="C260" s="32"/>
      <c r="D260" s="32"/>
      <c r="E260" s="32"/>
      <c r="F260" s="32"/>
      <c r="G260" s="32"/>
      <c r="H260" s="32"/>
      <c r="I260" s="32"/>
    </row>
    <row r="261" spans="1:9" x14ac:dyDescent="0.25">
      <c r="A261" s="33" t="s">
        <v>295</v>
      </c>
      <c r="B261" s="33" t="s">
        <v>296</v>
      </c>
      <c r="C261" s="32"/>
      <c r="D261" s="32"/>
      <c r="E261" s="32"/>
      <c r="F261" s="32">
        <v>1731708.19</v>
      </c>
      <c r="G261" s="32">
        <v>-1731708.19</v>
      </c>
      <c r="H261" s="32">
        <v>1731708.19</v>
      </c>
      <c r="I261" s="32">
        <v>1731708.19</v>
      </c>
    </row>
    <row r="262" spans="1:9" x14ac:dyDescent="0.25">
      <c r="A262" s="33" t="s">
        <v>297</v>
      </c>
      <c r="B262" s="33" t="s">
        <v>298</v>
      </c>
      <c r="C262" s="32"/>
      <c r="D262" s="32"/>
      <c r="E262" s="32"/>
      <c r="F262" s="32">
        <v>42022.13</v>
      </c>
      <c r="G262" s="32">
        <v>-42022.13</v>
      </c>
      <c r="H262" s="32">
        <v>42022.13</v>
      </c>
      <c r="I262" s="32">
        <v>42022.13</v>
      </c>
    </row>
    <row r="263" spans="1:9" x14ac:dyDescent="0.25">
      <c r="A263" s="33" t="s">
        <v>299</v>
      </c>
      <c r="B263" s="33" t="s">
        <v>300</v>
      </c>
      <c r="C263" s="32"/>
      <c r="D263" s="32"/>
      <c r="E263" s="32"/>
      <c r="F263" s="32">
        <v>56039.17</v>
      </c>
      <c r="G263" s="32">
        <v>-56039.17</v>
      </c>
      <c r="H263" s="32">
        <v>56039.17</v>
      </c>
      <c r="I263" s="32">
        <v>56039.17</v>
      </c>
    </row>
    <row r="264" spans="1:9" x14ac:dyDescent="0.25">
      <c r="A264" s="33" t="s">
        <v>301</v>
      </c>
      <c r="B264" s="33" t="s">
        <v>302</v>
      </c>
      <c r="C264" s="32"/>
      <c r="D264" s="32"/>
      <c r="E264" s="32"/>
      <c r="F264" s="32">
        <v>2629721.42</v>
      </c>
      <c r="G264" s="32">
        <v>-2629721.42</v>
      </c>
      <c r="H264" s="32">
        <v>2629721.42</v>
      </c>
      <c r="I264" s="32">
        <v>2629721.42</v>
      </c>
    </row>
    <row r="265" spans="1:9" x14ac:dyDescent="0.25">
      <c r="A265" s="33" t="s">
        <v>303</v>
      </c>
      <c r="B265" s="33" t="s">
        <v>304</v>
      </c>
      <c r="C265" s="32"/>
      <c r="D265" s="32"/>
      <c r="E265" s="32"/>
      <c r="F265" s="32">
        <v>2977358.94</v>
      </c>
      <c r="G265" s="32">
        <v>-2977358.94</v>
      </c>
      <c r="H265" s="32">
        <v>2977358.94</v>
      </c>
      <c r="I265" s="32">
        <v>2977358.94</v>
      </c>
    </row>
    <row r="266" spans="1:9" x14ac:dyDescent="0.25">
      <c r="A266" s="33" t="s">
        <v>305</v>
      </c>
      <c r="B266" s="33" t="s">
        <v>306</v>
      </c>
      <c r="C266" s="32"/>
      <c r="D266" s="32"/>
      <c r="E266" s="32"/>
      <c r="F266" s="32">
        <v>16878.55</v>
      </c>
      <c r="G266" s="32">
        <v>-16878.55</v>
      </c>
      <c r="H266" s="32">
        <v>16878.55</v>
      </c>
      <c r="I266" s="32">
        <v>16878.55</v>
      </c>
    </row>
    <row r="267" spans="1:9" x14ac:dyDescent="0.25">
      <c r="A267" s="33" t="s">
        <v>307</v>
      </c>
      <c r="B267" s="33" t="s">
        <v>308</v>
      </c>
      <c r="C267" s="32"/>
      <c r="D267" s="32"/>
      <c r="E267" s="32"/>
      <c r="F267" s="32">
        <v>215219.67</v>
      </c>
      <c r="G267" s="32">
        <v>-215219.67</v>
      </c>
      <c r="H267" s="32">
        <v>215219.67</v>
      </c>
      <c r="I267" s="32">
        <v>215219.67</v>
      </c>
    </row>
    <row r="268" spans="1:9" x14ac:dyDescent="0.25">
      <c r="A268" s="33" t="s">
        <v>309</v>
      </c>
      <c r="B268" s="33" t="s">
        <v>310</v>
      </c>
      <c r="C268" s="32"/>
      <c r="D268" s="32"/>
      <c r="E268" s="32"/>
      <c r="F268" s="32">
        <v>2296502.31</v>
      </c>
      <c r="G268" s="32">
        <v>-2296502.31</v>
      </c>
      <c r="H268" s="32">
        <v>2296502.31</v>
      </c>
      <c r="I268" s="32">
        <v>2296502.31</v>
      </c>
    </row>
    <row r="269" spans="1:9" x14ac:dyDescent="0.25">
      <c r="A269" s="33" t="s">
        <v>311</v>
      </c>
      <c r="B269" s="33" t="s">
        <v>312</v>
      </c>
      <c r="C269" s="32"/>
      <c r="D269" s="32"/>
      <c r="E269" s="32"/>
      <c r="F269" s="32">
        <v>905373.82</v>
      </c>
      <c r="G269" s="32">
        <v>-905373.82</v>
      </c>
      <c r="H269" s="32">
        <v>905373.82</v>
      </c>
      <c r="I269" s="32">
        <v>905373.82</v>
      </c>
    </row>
    <row r="270" spans="1:9" x14ac:dyDescent="0.25">
      <c r="A270" s="33" t="s">
        <v>313</v>
      </c>
      <c r="B270" s="33" t="s">
        <v>314</v>
      </c>
      <c r="C270" s="32"/>
      <c r="D270" s="32"/>
      <c r="E270" s="32"/>
      <c r="F270" s="32">
        <v>20669.599999999999</v>
      </c>
      <c r="G270" s="32">
        <v>-20669.599999999999</v>
      </c>
      <c r="H270" s="32">
        <v>20669.599999999999</v>
      </c>
      <c r="I270" s="32">
        <v>20669.599999999999</v>
      </c>
    </row>
    <row r="271" spans="1:9" x14ac:dyDescent="0.25">
      <c r="A271" s="33" t="s">
        <v>315</v>
      </c>
      <c r="B271" s="33" t="s">
        <v>316</v>
      </c>
      <c r="C271" s="32"/>
      <c r="D271" s="32"/>
      <c r="E271" s="32"/>
      <c r="F271" s="32"/>
      <c r="G271" s="32"/>
      <c r="H271" s="32"/>
      <c r="I271" s="32"/>
    </row>
    <row r="272" spans="1:9" x14ac:dyDescent="0.25">
      <c r="A272" s="36" t="s">
        <v>317</v>
      </c>
      <c r="B272" s="36" t="s">
        <v>318</v>
      </c>
      <c r="C272" s="37"/>
      <c r="D272" s="37"/>
      <c r="E272" s="37"/>
      <c r="F272" s="37">
        <v>10891493.800000001</v>
      </c>
      <c r="G272" s="37">
        <v>-10891493.800000001</v>
      </c>
      <c r="H272" s="37">
        <v>10891493.800000001</v>
      </c>
      <c r="I272" s="37">
        <v>10891493.800000001</v>
      </c>
    </row>
    <row r="273" spans="1:9" x14ac:dyDescent="0.25">
      <c r="A273" s="33" t="s">
        <v>16</v>
      </c>
      <c r="B273" s="33" t="s">
        <v>16</v>
      </c>
      <c r="C273" s="32"/>
      <c r="D273" s="32"/>
      <c r="E273" s="32"/>
      <c r="F273" s="32"/>
      <c r="G273" s="32"/>
      <c r="H273" s="32"/>
      <c r="I273" s="32"/>
    </row>
    <row r="274" spans="1:9" x14ac:dyDescent="0.25">
      <c r="A274" s="33" t="s">
        <v>16</v>
      </c>
      <c r="B274" s="33" t="s">
        <v>319</v>
      </c>
      <c r="C274" s="32"/>
      <c r="D274" s="32"/>
      <c r="E274" s="32"/>
      <c r="F274" s="32"/>
      <c r="G274" s="32"/>
      <c r="H274" s="32"/>
      <c r="I274" s="32"/>
    </row>
    <row r="275" spans="1:9" x14ac:dyDescent="0.25">
      <c r="A275" s="36" t="s">
        <v>320</v>
      </c>
      <c r="B275" s="36" t="s">
        <v>321</v>
      </c>
      <c r="C275" s="37"/>
      <c r="D275" s="37"/>
      <c r="E275" s="37"/>
      <c r="F275" s="37"/>
      <c r="G275" s="37"/>
      <c r="H275" s="37"/>
      <c r="I275" s="37"/>
    </row>
    <row r="276" spans="1:9" x14ac:dyDescent="0.25">
      <c r="A276" s="33" t="s">
        <v>16</v>
      </c>
      <c r="B276" s="33" t="s">
        <v>16</v>
      </c>
      <c r="C276" s="32"/>
      <c r="D276" s="32"/>
      <c r="E276" s="32"/>
      <c r="F276" s="32"/>
      <c r="G276" s="32"/>
      <c r="H276" s="32"/>
      <c r="I276" s="32"/>
    </row>
    <row r="277" spans="1:9" x14ac:dyDescent="0.25">
      <c r="A277" s="36" t="s">
        <v>16</v>
      </c>
      <c r="B277" s="36" t="s">
        <v>322</v>
      </c>
      <c r="C277" s="37"/>
      <c r="D277" s="37"/>
      <c r="E277" s="37"/>
      <c r="F277" s="37"/>
      <c r="G277" s="37"/>
      <c r="H277" s="37"/>
      <c r="I277" s="37"/>
    </row>
    <row r="278" spans="1:9" x14ac:dyDescent="0.25">
      <c r="A278" s="33" t="s">
        <v>323</v>
      </c>
      <c r="B278" s="33" t="s">
        <v>324</v>
      </c>
      <c r="C278" s="32"/>
      <c r="D278" s="32"/>
      <c r="E278" s="32"/>
      <c r="F278" s="32">
        <v>8071985.71</v>
      </c>
      <c r="G278" s="32">
        <v>-8071985.71</v>
      </c>
      <c r="H278" s="32">
        <v>8071985.71</v>
      </c>
      <c r="I278" s="32">
        <v>8071985.71</v>
      </c>
    </row>
    <row r="279" spans="1:9" x14ac:dyDescent="0.25">
      <c r="A279" s="33" t="s">
        <v>325</v>
      </c>
      <c r="B279" s="33" t="s">
        <v>326</v>
      </c>
      <c r="C279" s="32"/>
      <c r="D279" s="32"/>
      <c r="E279" s="32"/>
      <c r="F279" s="32">
        <v>32541.040000000001</v>
      </c>
      <c r="G279" s="32">
        <v>-32541.040000000001</v>
      </c>
      <c r="H279" s="32">
        <v>32541.040000000001</v>
      </c>
      <c r="I279" s="32">
        <v>32541.040000000001</v>
      </c>
    </row>
    <row r="280" spans="1:9" x14ac:dyDescent="0.25">
      <c r="A280" s="33" t="s">
        <v>327</v>
      </c>
      <c r="B280" s="33" t="s">
        <v>328</v>
      </c>
      <c r="C280" s="32"/>
      <c r="D280" s="32"/>
      <c r="E280" s="32"/>
      <c r="F280" s="32">
        <v>1445.32</v>
      </c>
      <c r="G280" s="32">
        <v>-1445.32</v>
      </c>
      <c r="H280" s="32">
        <v>1445.32</v>
      </c>
      <c r="I280" s="32">
        <v>1445.32</v>
      </c>
    </row>
    <row r="281" spans="1:9" x14ac:dyDescent="0.25">
      <c r="A281" s="36" t="s">
        <v>329</v>
      </c>
      <c r="B281" s="36" t="s">
        <v>330</v>
      </c>
      <c r="C281" s="37"/>
      <c r="D281" s="37"/>
      <c r="E281" s="37"/>
      <c r="F281" s="37">
        <v>8105972.0700000003</v>
      </c>
      <c r="G281" s="37">
        <v>-8105972.0700000003</v>
      </c>
      <c r="H281" s="37">
        <v>8105972.0700000003</v>
      </c>
      <c r="I281" s="37">
        <v>8105972.0700000003</v>
      </c>
    </row>
    <row r="282" spans="1:9" x14ac:dyDescent="0.25">
      <c r="A282" s="33" t="s">
        <v>16</v>
      </c>
      <c r="B282" s="33" t="s">
        <v>16</v>
      </c>
      <c r="C282" s="32"/>
      <c r="D282" s="32"/>
      <c r="E282" s="32"/>
      <c r="F282" s="32"/>
      <c r="G282" s="32"/>
      <c r="H282" s="32"/>
      <c r="I282" s="32"/>
    </row>
    <row r="283" spans="1:9" x14ac:dyDescent="0.25">
      <c r="A283" s="33" t="s">
        <v>16</v>
      </c>
      <c r="B283" s="33" t="s">
        <v>331</v>
      </c>
      <c r="C283" s="32"/>
      <c r="D283" s="32"/>
      <c r="E283" s="32"/>
      <c r="F283" s="32"/>
      <c r="G283" s="32"/>
      <c r="H283" s="32"/>
      <c r="I283" s="32"/>
    </row>
    <row r="284" spans="1:9" x14ac:dyDescent="0.25">
      <c r="A284" s="33" t="s">
        <v>16</v>
      </c>
      <c r="B284" s="33" t="s">
        <v>332</v>
      </c>
      <c r="C284" s="32"/>
      <c r="D284" s="32"/>
      <c r="E284" s="32"/>
      <c r="F284" s="32">
        <v>11.85</v>
      </c>
      <c r="G284" s="32">
        <v>-11.85</v>
      </c>
      <c r="H284" s="32">
        <v>11.85</v>
      </c>
      <c r="I284" s="32">
        <v>11.85</v>
      </c>
    </row>
    <row r="285" spans="1:9" x14ac:dyDescent="0.25">
      <c r="A285" s="33" t="s">
        <v>333</v>
      </c>
      <c r="B285" s="33" t="s">
        <v>334</v>
      </c>
      <c r="C285" s="32"/>
      <c r="D285" s="32"/>
      <c r="E285" s="32"/>
      <c r="F285" s="32">
        <v>142774.57</v>
      </c>
      <c r="G285" s="32">
        <v>-142774.57</v>
      </c>
      <c r="H285" s="32">
        <v>142774.57</v>
      </c>
      <c r="I285" s="32">
        <v>142774.57</v>
      </c>
    </row>
    <row r="286" spans="1:9" x14ac:dyDescent="0.25">
      <c r="A286" s="36" t="s">
        <v>16</v>
      </c>
      <c r="B286" s="36" t="s">
        <v>335</v>
      </c>
      <c r="C286" s="37"/>
      <c r="D286" s="37"/>
      <c r="E286" s="37"/>
      <c r="F286" s="37">
        <v>142786.42000000001</v>
      </c>
      <c r="G286" s="37">
        <v>-142786.42000000001</v>
      </c>
      <c r="H286" s="37">
        <v>142786.42000000001</v>
      </c>
      <c r="I286" s="37">
        <v>142786.42000000001</v>
      </c>
    </row>
    <row r="287" spans="1:9" x14ac:dyDescent="0.25">
      <c r="A287" s="33" t="s">
        <v>16</v>
      </c>
      <c r="B287" s="33" t="s">
        <v>16</v>
      </c>
      <c r="C287" s="32"/>
      <c r="D287" s="32"/>
      <c r="E287" s="32"/>
      <c r="F287" s="32"/>
      <c r="G287" s="32"/>
      <c r="H287" s="32"/>
      <c r="I287" s="32"/>
    </row>
    <row r="288" spans="1:9" x14ac:dyDescent="0.25">
      <c r="A288" s="36" t="s">
        <v>336</v>
      </c>
      <c r="B288" s="36" t="s">
        <v>337</v>
      </c>
      <c r="C288" s="37"/>
      <c r="D288" s="37"/>
      <c r="E288" s="37"/>
      <c r="F288" s="37"/>
      <c r="G288" s="37"/>
      <c r="H288" s="37"/>
      <c r="I288" s="37"/>
    </row>
    <row r="289" spans="1:9" x14ac:dyDescent="0.25">
      <c r="A289" s="36" t="s">
        <v>338</v>
      </c>
      <c r="B289" s="36" t="s">
        <v>339</v>
      </c>
      <c r="C289" s="37"/>
      <c r="D289" s="37"/>
      <c r="E289" s="37"/>
      <c r="F289" s="37">
        <v>19140240.440000001</v>
      </c>
      <c r="G289" s="37">
        <v>-19140240.440000001</v>
      </c>
      <c r="H289" s="37">
        <v>19140240.440000001</v>
      </c>
      <c r="I289" s="37">
        <v>19140240.440000001</v>
      </c>
    </row>
    <row r="290" spans="1:9" x14ac:dyDescent="0.25">
      <c r="A290" s="36" t="s">
        <v>340</v>
      </c>
      <c r="B290" s="36" t="s">
        <v>341</v>
      </c>
      <c r="C290" s="37">
        <v>906500</v>
      </c>
      <c r="D290" s="37">
        <v>1276830</v>
      </c>
      <c r="E290" s="37">
        <v>-370330</v>
      </c>
      <c r="F290" s="37">
        <v>38629810.289999999</v>
      </c>
      <c r="G290" s="37">
        <v>-37352980.289999999</v>
      </c>
      <c r="H290" s="37">
        <v>37723310.289999999</v>
      </c>
      <c r="I290" s="37">
        <v>38629810.289999999</v>
      </c>
    </row>
    <row r="291" spans="1:9" x14ac:dyDescent="0.25">
      <c r="A291" s="33" t="s">
        <v>16</v>
      </c>
      <c r="B291" s="33" t="s">
        <v>16</v>
      </c>
      <c r="C291" s="32"/>
      <c r="D291" s="32"/>
      <c r="E291" s="32"/>
      <c r="F291" s="32"/>
      <c r="G291" s="32"/>
      <c r="H291" s="32"/>
      <c r="I291" s="32"/>
    </row>
    <row r="292" spans="1:9" x14ac:dyDescent="0.25">
      <c r="A292" s="33" t="s">
        <v>16</v>
      </c>
      <c r="B292" s="33" t="s">
        <v>16</v>
      </c>
      <c r="C292" s="32"/>
      <c r="D292" s="32"/>
      <c r="E292" s="32"/>
      <c r="F292" s="32"/>
      <c r="G292" s="32"/>
      <c r="H292" s="32"/>
      <c r="I292" s="32"/>
    </row>
    <row r="293" spans="1:9" x14ac:dyDescent="0.25">
      <c r="A293" s="36" t="s">
        <v>16</v>
      </c>
      <c r="B293" s="36" t="s">
        <v>342</v>
      </c>
      <c r="C293" s="37"/>
      <c r="D293" s="37"/>
      <c r="E293" s="37"/>
      <c r="F293" s="37"/>
      <c r="G293" s="37"/>
      <c r="H293" s="37"/>
      <c r="I293" s="37"/>
    </row>
    <row r="294" spans="1:9" x14ac:dyDescent="0.25">
      <c r="A294" s="36" t="s">
        <v>16</v>
      </c>
      <c r="B294" s="36" t="s">
        <v>343</v>
      </c>
      <c r="C294" s="37"/>
      <c r="D294" s="37"/>
      <c r="E294" s="37"/>
      <c r="F294" s="37"/>
      <c r="G294" s="37"/>
      <c r="H294" s="37"/>
      <c r="I294" s="37"/>
    </row>
    <row r="295" spans="1:9" x14ac:dyDescent="0.25">
      <c r="A295" s="33" t="s">
        <v>16</v>
      </c>
      <c r="B295" s="33" t="s">
        <v>344</v>
      </c>
      <c r="C295" s="32"/>
      <c r="D295" s="32"/>
      <c r="E295" s="32"/>
      <c r="F295" s="32">
        <v>-1674126.29</v>
      </c>
      <c r="G295" s="32">
        <v>1674126.29</v>
      </c>
      <c r="H295" s="32">
        <v>-1674126.29</v>
      </c>
      <c r="I295" s="32">
        <v>-1674126.29</v>
      </c>
    </row>
    <row r="296" spans="1:9" x14ac:dyDescent="0.25">
      <c r="A296" s="33" t="s">
        <v>16</v>
      </c>
      <c r="B296" s="33" t="s">
        <v>345</v>
      </c>
      <c r="C296" s="32"/>
      <c r="D296" s="32"/>
      <c r="E296" s="32"/>
      <c r="F296" s="32">
        <v>-2787.09</v>
      </c>
      <c r="G296" s="32">
        <v>2787.09</v>
      </c>
      <c r="H296" s="32">
        <v>-2787.09</v>
      </c>
      <c r="I296" s="32">
        <v>-2787.09</v>
      </c>
    </row>
    <row r="297" spans="1:9" x14ac:dyDescent="0.25">
      <c r="A297" s="33" t="s">
        <v>16</v>
      </c>
      <c r="B297" s="33" t="s">
        <v>346</v>
      </c>
      <c r="C297" s="32"/>
      <c r="D297" s="32"/>
      <c r="E297" s="32"/>
      <c r="F297" s="32"/>
      <c r="G297" s="32"/>
      <c r="H297" s="32"/>
      <c r="I297" s="32"/>
    </row>
    <row r="298" spans="1:9" x14ac:dyDescent="0.25">
      <c r="A298" s="36" t="s">
        <v>347</v>
      </c>
      <c r="B298" s="36" t="s">
        <v>348</v>
      </c>
      <c r="C298" s="37"/>
      <c r="D298" s="37"/>
      <c r="E298" s="37"/>
      <c r="F298" s="37">
        <v>-1676913.38</v>
      </c>
      <c r="G298" s="37">
        <v>1676913.38</v>
      </c>
      <c r="H298" s="37">
        <v>-1676913.38</v>
      </c>
      <c r="I298" s="37">
        <v>-1676913.38</v>
      </c>
    </row>
    <row r="299" spans="1:9" x14ac:dyDescent="0.25">
      <c r="A299" s="33" t="s">
        <v>16</v>
      </c>
      <c r="B299" s="33" t="s">
        <v>16</v>
      </c>
      <c r="C299" s="32"/>
      <c r="D299" s="32"/>
      <c r="E299" s="32"/>
      <c r="F299" s="32"/>
      <c r="G299" s="32"/>
      <c r="H299" s="32"/>
      <c r="I299" s="32"/>
    </row>
    <row r="300" spans="1:9" x14ac:dyDescent="0.25">
      <c r="A300" s="36" t="s">
        <v>16</v>
      </c>
      <c r="B300" s="36" t="s">
        <v>349</v>
      </c>
      <c r="C300" s="37"/>
      <c r="D300" s="37"/>
      <c r="E300" s="37"/>
      <c r="F300" s="37"/>
      <c r="G300" s="37"/>
      <c r="H300" s="37"/>
      <c r="I300" s="37"/>
    </row>
    <row r="301" spans="1:9" x14ac:dyDescent="0.25">
      <c r="A301" s="33" t="s">
        <v>350</v>
      </c>
      <c r="B301" s="33" t="s">
        <v>351</v>
      </c>
      <c r="C301" s="32"/>
      <c r="D301" s="32"/>
      <c r="E301" s="32"/>
      <c r="F301" s="32"/>
      <c r="G301" s="32"/>
      <c r="H301" s="32"/>
      <c r="I301" s="32"/>
    </row>
    <row r="302" spans="1:9" x14ac:dyDescent="0.25">
      <c r="A302" s="33" t="s">
        <v>352</v>
      </c>
      <c r="B302" s="33" t="s">
        <v>353</v>
      </c>
      <c r="C302" s="32"/>
      <c r="D302" s="32"/>
      <c r="E302" s="32"/>
      <c r="F302" s="32"/>
      <c r="G302" s="32"/>
      <c r="H302" s="32"/>
      <c r="I302" s="32"/>
    </row>
    <row r="303" spans="1:9" x14ac:dyDescent="0.25">
      <c r="A303" s="33" t="s">
        <v>354</v>
      </c>
      <c r="B303" s="33" t="s">
        <v>349</v>
      </c>
      <c r="C303" s="32"/>
      <c r="D303" s="32"/>
      <c r="E303" s="32"/>
      <c r="F303" s="32"/>
      <c r="G303" s="32"/>
      <c r="H303" s="32"/>
      <c r="I303" s="32"/>
    </row>
    <row r="304" spans="1:9" x14ac:dyDescent="0.25">
      <c r="A304" s="36" t="s">
        <v>355</v>
      </c>
      <c r="B304" s="36" t="s">
        <v>356</v>
      </c>
      <c r="C304" s="37"/>
      <c r="D304" s="37"/>
      <c r="E304" s="37"/>
      <c r="F304" s="37"/>
      <c r="G304" s="37"/>
      <c r="H304" s="37"/>
      <c r="I304" s="37"/>
    </row>
    <row r="305" spans="1:9" x14ac:dyDescent="0.25">
      <c r="A305" s="36" t="s">
        <v>16</v>
      </c>
      <c r="B305" s="36" t="s">
        <v>357</v>
      </c>
      <c r="C305" s="37"/>
      <c r="D305" s="37"/>
      <c r="E305" s="37"/>
      <c r="F305" s="37"/>
      <c r="G305" s="37"/>
      <c r="H305" s="37"/>
      <c r="I305" s="37"/>
    </row>
    <row r="306" spans="1:9" x14ac:dyDescent="0.25">
      <c r="A306" s="33" t="s">
        <v>358</v>
      </c>
      <c r="B306" s="33" t="s">
        <v>359</v>
      </c>
      <c r="C306" s="32"/>
      <c r="D306" s="32"/>
      <c r="E306" s="32"/>
      <c r="F306" s="32">
        <v>-1621648.92</v>
      </c>
      <c r="G306" s="32">
        <v>1621648.92</v>
      </c>
      <c r="H306" s="32">
        <v>-1621648.92</v>
      </c>
      <c r="I306" s="32">
        <v>-1621648.92</v>
      </c>
    </row>
    <row r="307" spans="1:9" x14ac:dyDescent="0.25">
      <c r="A307" s="33" t="s">
        <v>360</v>
      </c>
      <c r="B307" s="33" t="s">
        <v>361</v>
      </c>
      <c r="C307" s="32"/>
      <c r="D307" s="32"/>
      <c r="E307" s="32"/>
      <c r="F307" s="32"/>
      <c r="G307" s="32"/>
      <c r="H307" s="32"/>
      <c r="I307" s="32"/>
    </row>
    <row r="308" spans="1:9" x14ac:dyDescent="0.25">
      <c r="A308" s="33" t="s">
        <v>362</v>
      </c>
      <c r="B308" s="33" t="s">
        <v>363</v>
      </c>
      <c r="C308" s="32"/>
      <c r="D308" s="32"/>
      <c r="E308" s="32"/>
      <c r="F308" s="32">
        <v>-320543.89</v>
      </c>
      <c r="G308" s="32">
        <v>320543.89</v>
      </c>
      <c r="H308" s="32">
        <v>-320543.89</v>
      </c>
      <c r="I308" s="32">
        <v>-320543.89</v>
      </c>
    </row>
    <row r="309" spans="1:9" x14ac:dyDescent="0.25">
      <c r="A309" s="33" t="s">
        <v>364</v>
      </c>
      <c r="B309" s="33" t="s">
        <v>365</v>
      </c>
      <c r="C309" s="32"/>
      <c r="D309" s="32"/>
      <c r="E309" s="32"/>
      <c r="F309" s="32">
        <v>-264.67</v>
      </c>
      <c r="G309" s="32">
        <v>264.67</v>
      </c>
      <c r="H309" s="32">
        <v>-264.67</v>
      </c>
      <c r="I309" s="32">
        <v>-264.67</v>
      </c>
    </row>
    <row r="310" spans="1:9" x14ac:dyDescent="0.25">
      <c r="A310" s="33" t="s">
        <v>366</v>
      </c>
      <c r="B310" s="33" t="s">
        <v>367</v>
      </c>
      <c r="C310" s="32"/>
      <c r="D310" s="32"/>
      <c r="E310" s="32"/>
      <c r="F310" s="32">
        <v>-2905420.39</v>
      </c>
      <c r="G310" s="32">
        <v>2905420.39</v>
      </c>
      <c r="H310" s="32">
        <v>-2905420.39</v>
      </c>
      <c r="I310" s="32">
        <v>-2905420.39</v>
      </c>
    </row>
    <row r="311" spans="1:9" x14ac:dyDescent="0.25">
      <c r="A311" s="33" t="s">
        <v>368</v>
      </c>
      <c r="B311" s="33" t="s">
        <v>369</v>
      </c>
      <c r="C311" s="32"/>
      <c r="D311" s="32"/>
      <c r="E311" s="32"/>
      <c r="F311" s="32"/>
      <c r="G311" s="32"/>
      <c r="H311" s="32"/>
      <c r="I311" s="32"/>
    </row>
    <row r="312" spans="1:9" x14ac:dyDescent="0.25">
      <c r="A312" s="33" t="s">
        <v>370</v>
      </c>
      <c r="B312" s="33" t="s">
        <v>371</v>
      </c>
      <c r="C312" s="32"/>
      <c r="D312" s="32"/>
      <c r="E312" s="32"/>
      <c r="F312" s="32"/>
      <c r="G312" s="32"/>
      <c r="H312" s="32"/>
      <c r="I312" s="32"/>
    </row>
    <row r="313" spans="1:9" x14ac:dyDescent="0.25">
      <c r="A313" s="33" t="s">
        <v>372</v>
      </c>
      <c r="B313" s="33" t="s">
        <v>373</v>
      </c>
      <c r="C313" s="32"/>
      <c r="D313" s="32"/>
      <c r="E313" s="32"/>
      <c r="F313" s="32">
        <v>-1295959.25</v>
      </c>
      <c r="G313" s="32">
        <v>1295959.25</v>
      </c>
      <c r="H313" s="32">
        <v>-1295959.25</v>
      </c>
      <c r="I313" s="32">
        <v>-1295959.25</v>
      </c>
    </row>
    <row r="314" spans="1:9" x14ac:dyDescent="0.25">
      <c r="A314" s="33" t="s">
        <v>374</v>
      </c>
      <c r="B314" s="33" t="s">
        <v>375</v>
      </c>
      <c r="C314" s="32"/>
      <c r="D314" s="32"/>
      <c r="E314" s="32"/>
      <c r="F314" s="32">
        <v>-49334.84</v>
      </c>
      <c r="G314" s="32">
        <v>49334.84</v>
      </c>
      <c r="H314" s="32">
        <v>-49334.84</v>
      </c>
      <c r="I314" s="32">
        <v>-49334.84</v>
      </c>
    </row>
    <row r="315" spans="1:9" x14ac:dyDescent="0.25">
      <c r="A315" s="33" t="s">
        <v>376</v>
      </c>
      <c r="B315" s="33" t="s">
        <v>377</v>
      </c>
      <c r="C315" s="32"/>
      <c r="D315" s="32"/>
      <c r="E315" s="32"/>
      <c r="F315" s="32">
        <v>-10140.780000000001</v>
      </c>
      <c r="G315" s="32">
        <v>10140.780000000001</v>
      </c>
      <c r="H315" s="32">
        <v>-10140.780000000001</v>
      </c>
      <c r="I315" s="32">
        <v>-10140.780000000001</v>
      </c>
    </row>
    <row r="316" spans="1:9" x14ac:dyDescent="0.25">
      <c r="A316" s="33" t="s">
        <v>378</v>
      </c>
      <c r="B316" s="33" t="s">
        <v>379</v>
      </c>
      <c r="C316" s="32"/>
      <c r="D316" s="32"/>
      <c r="E316" s="32"/>
      <c r="F316" s="32">
        <v>-396575.28</v>
      </c>
      <c r="G316" s="32">
        <v>396575.28</v>
      </c>
      <c r="H316" s="32">
        <v>-396575.28</v>
      </c>
      <c r="I316" s="32">
        <v>-396575.28</v>
      </c>
    </row>
    <row r="317" spans="1:9" x14ac:dyDescent="0.25">
      <c r="A317" s="36" t="s">
        <v>380</v>
      </c>
      <c r="B317" s="36" t="s">
        <v>381</v>
      </c>
      <c r="C317" s="37"/>
      <c r="D317" s="37"/>
      <c r="E317" s="37"/>
      <c r="F317" s="37">
        <v>-6599888.0199999996</v>
      </c>
      <c r="G317" s="37">
        <v>6599888.0199999996</v>
      </c>
      <c r="H317" s="37">
        <v>-6599888.0199999996</v>
      </c>
      <c r="I317" s="37">
        <v>-6599888.0199999996</v>
      </c>
    </row>
    <row r="318" spans="1:9" x14ac:dyDescent="0.25">
      <c r="A318" s="33" t="s">
        <v>16</v>
      </c>
      <c r="B318" s="33" t="s">
        <v>16</v>
      </c>
      <c r="C318" s="32"/>
      <c r="D318" s="32"/>
      <c r="E318" s="32"/>
      <c r="F318" s="32"/>
      <c r="G318" s="32"/>
      <c r="H318" s="32"/>
      <c r="I318" s="32"/>
    </row>
    <row r="319" spans="1:9" x14ac:dyDescent="0.25">
      <c r="A319" s="36" t="s">
        <v>16</v>
      </c>
      <c r="B319" s="36" t="s">
        <v>382</v>
      </c>
      <c r="C319" s="37"/>
      <c r="D319" s="37"/>
      <c r="E319" s="37"/>
      <c r="F319" s="37"/>
      <c r="G319" s="37"/>
      <c r="H319" s="37"/>
      <c r="I319" s="37"/>
    </row>
    <row r="320" spans="1:9" x14ac:dyDescent="0.25">
      <c r="A320" s="33" t="s">
        <v>16</v>
      </c>
      <c r="B320" s="33" t="s">
        <v>383</v>
      </c>
      <c r="C320" s="32"/>
      <c r="D320" s="32"/>
      <c r="E320" s="32"/>
      <c r="F320" s="32">
        <v>-24507.4</v>
      </c>
      <c r="G320" s="32">
        <v>24507.4</v>
      </c>
      <c r="H320" s="32">
        <v>-24507.4</v>
      </c>
      <c r="I320" s="32">
        <v>-24507.4</v>
      </c>
    </row>
    <row r="321" spans="1:9" x14ac:dyDescent="0.25">
      <c r="A321" s="33" t="s">
        <v>16</v>
      </c>
      <c r="B321" s="33" t="s">
        <v>384</v>
      </c>
      <c r="C321" s="32"/>
      <c r="D321" s="32"/>
      <c r="E321" s="32"/>
      <c r="F321" s="32"/>
      <c r="G321" s="32"/>
      <c r="H321" s="32"/>
      <c r="I321" s="32"/>
    </row>
    <row r="322" spans="1:9" x14ac:dyDescent="0.25">
      <c r="A322" s="36" t="s">
        <v>385</v>
      </c>
      <c r="B322" s="36" t="s">
        <v>386</v>
      </c>
      <c r="C322" s="37"/>
      <c r="D322" s="37"/>
      <c r="E322" s="37"/>
      <c r="F322" s="37">
        <v>-24507.4</v>
      </c>
      <c r="G322" s="37">
        <v>24507.4</v>
      </c>
      <c r="H322" s="37">
        <v>-24507.4</v>
      </c>
      <c r="I322" s="37">
        <v>-24507.4</v>
      </c>
    </row>
    <row r="323" spans="1:9" x14ac:dyDescent="0.25">
      <c r="A323" s="33" t="s">
        <v>16</v>
      </c>
      <c r="B323" s="33" t="s">
        <v>16</v>
      </c>
      <c r="C323" s="32"/>
      <c r="D323" s="32"/>
      <c r="E323" s="32"/>
      <c r="F323" s="32"/>
      <c r="G323" s="32"/>
      <c r="H323" s="32"/>
      <c r="I323" s="32"/>
    </row>
    <row r="324" spans="1:9" x14ac:dyDescent="0.25">
      <c r="A324" s="36" t="s">
        <v>387</v>
      </c>
      <c r="B324" s="36" t="s">
        <v>388</v>
      </c>
      <c r="C324" s="37"/>
      <c r="D324" s="37"/>
      <c r="E324" s="37"/>
      <c r="F324" s="37">
        <v>-8301308.7999999998</v>
      </c>
      <c r="G324" s="37">
        <v>8301308.7999999998</v>
      </c>
      <c r="H324" s="37">
        <v>-8301308.7999999998</v>
      </c>
      <c r="I324" s="37">
        <v>-8301308.7999999998</v>
      </c>
    </row>
    <row r="325" spans="1:9" x14ac:dyDescent="0.25">
      <c r="A325" s="33" t="s">
        <v>16</v>
      </c>
      <c r="B325" s="33" t="s">
        <v>16</v>
      </c>
      <c r="C325" s="32"/>
      <c r="D325" s="32"/>
      <c r="E325" s="32"/>
      <c r="F325" s="32"/>
      <c r="G325" s="32"/>
      <c r="H325" s="32"/>
      <c r="I325" s="32"/>
    </row>
    <row r="326" spans="1:9" x14ac:dyDescent="0.25">
      <c r="A326" s="36" t="s">
        <v>16</v>
      </c>
      <c r="B326" s="36" t="s">
        <v>389</v>
      </c>
      <c r="C326" s="37"/>
      <c r="D326" s="37"/>
      <c r="E326" s="37"/>
      <c r="F326" s="37"/>
      <c r="G326" s="37"/>
      <c r="H326" s="37"/>
      <c r="I326" s="37"/>
    </row>
    <row r="327" spans="1:9" x14ac:dyDescent="0.25">
      <c r="A327" s="33" t="s">
        <v>390</v>
      </c>
      <c r="B327" s="33" t="s">
        <v>391</v>
      </c>
      <c r="C327" s="32"/>
      <c r="D327" s="32"/>
      <c r="E327" s="32"/>
      <c r="F327" s="32">
        <v>-624536.81000000006</v>
      </c>
      <c r="G327" s="32">
        <v>624536.81000000006</v>
      </c>
      <c r="H327" s="32">
        <v>-624536.81000000006</v>
      </c>
      <c r="I327" s="32">
        <v>-624536.81000000006</v>
      </c>
    </row>
    <row r="328" spans="1:9" x14ac:dyDescent="0.25">
      <c r="A328" s="33" t="s">
        <v>16</v>
      </c>
      <c r="B328" s="33" t="s">
        <v>392</v>
      </c>
      <c r="C328" s="32"/>
      <c r="D328" s="32"/>
      <c r="E328" s="32"/>
      <c r="F328" s="32"/>
      <c r="G328" s="32"/>
      <c r="H328" s="32"/>
      <c r="I328" s="32"/>
    </row>
    <row r="329" spans="1:9" x14ac:dyDescent="0.25">
      <c r="A329" s="33" t="s">
        <v>393</v>
      </c>
      <c r="B329" s="33" t="s">
        <v>394</v>
      </c>
      <c r="C329" s="32"/>
      <c r="D329" s="32"/>
      <c r="E329" s="32"/>
      <c r="F329" s="32"/>
      <c r="G329" s="32"/>
      <c r="H329" s="32"/>
      <c r="I329" s="32"/>
    </row>
    <row r="330" spans="1:9" x14ac:dyDescent="0.25">
      <c r="A330" s="33" t="s">
        <v>395</v>
      </c>
      <c r="B330" s="33" t="s">
        <v>396</v>
      </c>
      <c r="C330" s="32"/>
      <c r="D330" s="32"/>
      <c r="E330" s="32"/>
      <c r="F330" s="32"/>
      <c r="G330" s="32"/>
      <c r="H330" s="32"/>
      <c r="I330" s="32"/>
    </row>
    <row r="331" spans="1:9" x14ac:dyDescent="0.25">
      <c r="A331" s="33" t="s">
        <v>397</v>
      </c>
      <c r="B331" s="33" t="s">
        <v>398</v>
      </c>
      <c r="C331" s="32"/>
      <c r="D331" s="32"/>
      <c r="E331" s="32"/>
      <c r="F331" s="32">
        <v>-7524415.3799999999</v>
      </c>
      <c r="G331" s="32">
        <v>7524415.3799999999</v>
      </c>
      <c r="H331" s="32">
        <v>-7524415.3799999999</v>
      </c>
      <c r="I331" s="32">
        <v>-7524415.3799999999</v>
      </c>
    </row>
    <row r="332" spans="1:9" x14ac:dyDescent="0.25">
      <c r="A332" s="33" t="s">
        <v>399</v>
      </c>
      <c r="B332" s="33" t="s">
        <v>400</v>
      </c>
      <c r="C332" s="32"/>
      <c r="D332" s="32"/>
      <c r="E332" s="32"/>
      <c r="F332" s="32">
        <v>-7624376.5</v>
      </c>
      <c r="G332" s="32">
        <v>7624376.5</v>
      </c>
      <c r="H332" s="32">
        <v>-7624376.5</v>
      </c>
      <c r="I332" s="32">
        <v>-7624376.5</v>
      </c>
    </row>
    <row r="333" spans="1:9" x14ac:dyDescent="0.25">
      <c r="A333" s="36" t="s">
        <v>401</v>
      </c>
      <c r="B333" s="36" t="s">
        <v>402</v>
      </c>
      <c r="C333" s="37"/>
      <c r="D333" s="37"/>
      <c r="E333" s="37"/>
      <c r="F333" s="37">
        <v>-15773328.689999999</v>
      </c>
      <c r="G333" s="37">
        <v>15773328.689999999</v>
      </c>
      <c r="H333" s="37">
        <v>-15773328.689999999</v>
      </c>
      <c r="I333" s="37">
        <v>-15773328.689999999</v>
      </c>
    </row>
    <row r="334" spans="1:9" x14ac:dyDescent="0.25">
      <c r="A334" s="33" t="s">
        <v>16</v>
      </c>
      <c r="B334" s="33" t="s">
        <v>16</v>
      </c>
      <c r="C334" s="32"/>
      <c r="D334" s="32"/>
      <c r="E334" s="32"/>
      <c r="F334" s="32"/>
      <c r="G334" s="32"/>
      <c r="H334" s="32"/>
      <c r="I334" s="32"/>
    </row>
    <row r="335" spans="1:9" x14ac:dyDescent="0.25">
      <c r="A335" s="36" t="s">
        <v>403</v>
      </c>
      <c r="B335" s="36" t="s">
        <v>404</v>
      </c>
      <c r="C335" s="37"/>
      <c r="D335" s="37"/>
      <c r="E335" s="37"/>
      <c r="F335" s="37">
        <v>-24074637.489999998</v>
      </c>
      <c r="G335" s="37">
        <v>24074637.489999998</v>
      </c>
      <c r="H335" s="37">
        <v>-24074637.489999998</v>
      </c>
      <c r="I335" s="37">
        <v>-24074637.489999998</v>
      </c>
    </row>
    <row r="336" spans="1:9" x14ac:dyDescent="0.25">
      <c r="A336" s="33" t="s">
        <v>16</v>
      </c>
      <c r="B336" s="33" t="s">
        <v>16</v>
      </c>
      <c r="C336" s="32"/>
      <c r="D336" s="32"/>
      <c r="E336" s="32"/>
      <c r="F336" s="32"/>
      <c r="G336" s="32"/>
      <c r="H336" s="32"/>
      <c r="I336" s="32"/>
    </row>
    <row r="337" spans="1:9" x14ac:dyDescent="0.25">
      <c r="A337" s="36" t="s">
        <v>16</v>
      </c>
      <c r="B337" s="36" t="s">
        <v>405</v>
      </c>
      <c r="C337" s="37"/>
      <c r="D337" s="37"/>
      <c r="E337" s="37"/>
      <c r="F337" s="37"/>
      <c r="G337" s="37"/>
      <c r="H337" s="37"/>
      <c r="I337" s="37"/>
    </row>
    <row r="338" spans="1:9" x14ac:dyDescent="0.25">
      <c r="A338" s="36" t="s">
        <v>406</v>
      </c>
      <c r="B338" s="36" t="s">
        <v>407</v>
      </c>
      <c r="C338" s="37"/>
      <c r="D338" s="37"/>
      <c r="E338" s="37"/>
      <c r="F338" s="37">
        <v>-4685687.6100000003</v>
      </c>
      <c r="G338" s="37">
        <v>4685687.6100000003</v>
      </c>
      <c r="H338" s="37">
        <v>-4685687.6100000003</v>
      </c>
      <c r="I338" s="37">
        <v>-4685687.6100000003</v>
      </c>
    </row>
    <row r="339" spans="1:9" x14ac:dyDescent="0.25">
      <c r="A339" s="36" t="s">
        <v>408</v>
      </c>
      <c r="B339" s="36" t="s">
        <v>409</v>
      </c>
      <c r="C339" s="37"/>
      <c r="D339" s="37"/>
      <c r="E339" s="37"/>
      <c r="F339" s="37">
        <v>-8902507.6400000006</v>
      </c>
      <c r="G339" s="37">
        <v>8902507.6400000006</v>
      </c>
      <c r="H339" s="37">
        <v>-8902507.6400000006</v>
      </c>
      <c r="I339" s="37">
        <v>-8902507.6400000006</v>
      </c>
    </row>
    <row r="340" spans="1:9" x14ac:dyDescent="0.25">
      <c r="A340" s="36" t="s">
        <v>410</v>
      </c>
      <c r="B340" s="36" t="s">
        <v>411</v>
      </c>
      <c r="C340" s="37"/>
      <c r="D340" s="37"/>
      <c r="E340" s="37"/>
      <c r="F340" s="37"/>
      <c r="G340" s="37"/>
      <c r="H340" s="37"/>
      <c r="I340" s="37"/>
    </row>
    <row r="341" spans="1:9" x14ac:dyDescent="0.25">
      <c r="A341" s="36" t="s">
        <v>412</v>
      </c>
      <c r="B341" s="36" t="s">
        <v>413</v>
      </c>
      <c r="C341" s="37"/>
      <c r="D341" s="37"/>
      <c r="E341" s="37"/>
      <c r="F341" s="37">
        <v>-1189704.51</v>
      </c>
      <c r="G341" s="37">
        <v>1189704.51</v>
      </c>
      <c r="H341" s="37">
        <v>-1189704.51</v>
      </c>
      <c r="I341" s="37">
        <v>-1189704.51</v>
      </c>
    </row>
    <row r="342" spans="1:9" x14ac:dyDescent="0.25">
      <c r="A342" s="36" t="s">
        <v>414</v>
      </c>
      <c r="B342" s="36" t="s">
        <v>415</v>
      </c>
      <c r="C342" s="37"/>
      <c r="D342" s="37"/>
      <c r="E342" s="37"/>
      <c r="F342" s="37"/>
      <c r="G342" s="37"/>
      <c r="H342" s="37"/>
      <c r="I342" s="37"/>
    </row>
    <row r="343" spans="1:9" x14ac:dyDescent="0.25">
      <c r="A343" s="38" t="s">
        <v>416</v>
      </c>
      <c r="B343" s="38" t="s">
        <v>417</v>
      </c>
      <c r="C343" s="39"/>
      <c r="D343" s="39"/>
      <c r="E343" s="39"/>
      <c r="F343" s="39">
        <v>-14777899.76</v>
      </c>
      <c r="G343" s="39">
        <v>14777899.76</v>
      </c>
      <c r="H343" s="39">
        <v>-14777899.76</v>
      </c>
      <c r="I343" s="39">
        <v>-14777899.76</v>
      </c>
    </row>
    <row r="344" spans="1:9" x14ac:dyDescent="0.25">
      <c r="A344" s="38" t="s">
        <v>16</v>
      </c>
      <c r="B344" s="38" t="s">
        <v>418</v>
      </c>
      <c r="C344" s="39"/>
      <c r="D344" s="39"/>
      <c r="E344" s="39"/>
      <c r="F344" s="39">
        <v>-38852537.25</v>
      </c>
      <c r="G344" s="39">
        <v>38852537.25</v>
      </c>
      <c r="H344" s="39">
        <v>-38852537.25</v>
      </c>
      <c r="I344" s="39">
        <v>-38852537.25</v>
      </c>
    </row>
    <row r="345" spans="1:9" x14ac:dyDescent="0.25">
      <c r="A345" s="33" t="s">
        <v>16</v>
      </c>
      <c r="B345" s="33" t="s">
        <v>419</v>
      </c>
      <c r="C345" s="32"/>
      <c r="D345" s="32"/>
      <c r="E345" s="32"/>
      <c r="F345" s="32"/>
      <c r="G345" s="32"/>
      <c r="H345" s="32"/>
      <c r="I345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5"/>
  <sheetViews>
    <sheetView topLeftCell="C1" workbookViewId="0">
      <selection activeCell="E17" sqref="E17"/>
    </sheetView>
  </sheetViews>
  <sheetFormatPr defaultRowHeight="15" x14ac:dyDescent="0.25"/>
  <cols>
    <col min="1" max="1" width="16.28515625" bestFit="1" customWidth="1"/>
    <col min="2" max="2" width="68.140625" customWidth="1"/>
    <col min="3" max="3" width="19.140625" style="49" customWidth="1"/>
    <col min="4" max="4" width="20.85546875" style="49" bestFit="1" customWidth="1"/>
    <col min="5" max="5" width="15.28515625" style="49" customWidth="1"/>
    <col min="6" max="6" width="12.7109375" bestFit="1" customWidth="1"/>
    <col min="7" max="7" width="28.28515625" bestFit="1" customWidth="1"/>
    <col min="8" max="8" width="25.7109375" bestFit="1" customWidth="1"/>
    <col min="9" max="9" width="12.7109375" bestFit="1" customWidth="1"/>
  </cols>
  <sheetData>
    <row r="1" spans="1:9" s="44" customFormat="1" ht="11.25" x14ac:dyDescent="0.2">
      <c r="A1" s="43" t="s">
        <v>0</v>
      </c>
      <c r="C1" s="48"/>
      <c r="D1" s="48"/>
      <c r="E1" s="48"/>
    </row>
    <row r="2" spans="1:9" s="44" customFormat="1" ht="11.25" x14ac:dyDescent="0.2">
      <c r="A2" s="45" t="s">
        <v>1</v>
      </c>
      <c r="B2" s="45" t="s">
        <v>2</v>
      </c>
      <c r="C2" s="48"/>
      <c r="D2" s="48"/>
      <c r="E2" s="48"/>
    </row>
    <row r="3" spans="1:9" s="44" customFormat="1" ht="11.25" x14ac:dyDescent="0.2">
      <c r="A3" s="45" t="s">
        <v>3</v>
      </c>
      <c r="B3" s="45" t="s">
        <v>4</v>
      </c>
      <c r="C3" s="48"/>
      <c r="D3" s="48"/>
      <c r="E3" s="48"/>
    </row>
    <row r="4" spans="1:9" s="44" customFormat="1" ht="11.25" x14ac:dyDescent="0.2">
      <c r="A4" s="45" t="s">
        <v>5</v>
      </c>
      <c r="B4" s="45" t="s">
        <v>6</v>
      </c>
      <c r="C4" s="48"/>
      <c r="D4" s="48"/>
      <c r="E4" s="48"/>
    </row>
    <row r="5" spans="1:9" s="44" customFormat="1" ht="11.25" x14ac:dyDescent="0.2">
      <c r="B5" s="46" t="s">
        <v>425</v>
      </c>
      <c r="C5" s="48"/>
      <c r="D5" s="48"/>
      <c r="E5" s="48"/>
    </row>
    <row r="6" spans="1:9" hidden="1" x14ac:dyDescent="0.25">
      <c r="A6" s="1" t="s">
        <v>7</v>
      </c>
      <c r="B6" s="1" t="s">
        <v>8</v>
      </c>
    </row>
    <row r="7" spans="1:9" hidden="1" x14ac:dyDescent="0.25"/>
    <row r="8" spans="1:9" x14ac:dyDescent="0.25">
      <c r="C8" s="49" t="s">
        <v>9</v>
      </c>
      <c r="D8" s="49" t="s">
        <v>10</v>
      </c>
      <c r="E8" s="49" t="s">
        <v>426</v>
      </c>
      <c r="F8" s="1" t="s">
        <v>12</v>
      </c>
      <c r="G8" s="1" t="s">
        <v>13</v>
      </c>
      <c r="H8" s="1" t="s">
        <v>14</v>
      </c>
      <c r="I8" s="1" t="s">
        <v>15</v>
      </c>
    </row>
    <row r="9" spans="1:9" x14ac:dyDescent="0.25">
      <c r="A9" s="1" t="s">
        <v>16</v>
      </c>
      <c r="B9" s="1" t="s">
        <v>16</v>
      </c>
      <c r="C9" s="50" t="s">
        <v>423</v>
      </c>
      <c r="D9" s="50" t="s">
        <v>424</v>
      </c>
      <c r="E9" s="49" t="s">
        <v>427</v>
      </c>
    </row>
    <row r="10" spans="1:9" x14ac:dyDescent="0.25">
      <c r="A10" s="2" t="s">
        <v>16</v>
      </c>
      <c r="B10" s="2" t="s">
        <v>17</v>
      </c>
      <c r="C10" s="51"/>
      <c r="D10" s="51"/>
      <c r="E10" s="51"/>
      <c r="F10" s="3"/>
      <c r="G10" s="3"/>
      <c r="H10" s="3"/>
      <c r="I10" s="3"/>
    </row>
    <row r="11" spans="1:9" x14ac:dyDescent="0.25">
      <c r="A11" s="1" t="s">
        <v>16</v>
      </c>
      <c r="B11" s="1" t="s">
        <v>16</v>
      </c>
    </row>
    <row r="12" spans="1:9" x14ac:dyDescent="0.25">
      <c r="A12" s="1" t="s">
        <v>16</v>
      </c>
      <c r="B12" s="1" t="s">
        <v>16</v>
      </c>
    </row>
    <row r="13" spans="1:9" x14ac:dyDescent="0.25">
      <c r="A13" s="4" t="s">
        <v>16</v>
      </c>
      <c r="B13" s="4" t="s">
        <v>18</v>
      </c>
      <c r="C13" s="52"/>
      <c r="D13" s="52"/>
      <c r="E13" s="52"/>
      <c r="F13" s="5"/>
      <c r="G13" s="5"/>
      <c r="H13" s="5"/>
      <c r="I13" s="5"/>
    </row>
    <row r="14" spans="1:9" x14ac:dyDescent="0.25">
      <c r="A14" s="1" t="s">
        <v>16</v>
      </c>
      <c r="B14" s="1" t="s">
        <v>16</v>
      </c>
    </row>
    <row r="15" spans="1:9" x14ac:dyDescent="0.25">
      <c r="A15" s="4" t="s">
        <v>16</v>
      </c>
      <c r="B15" s="4" t="s">
        <v>19</v>
      </c>
      <c r="C15" s="52"/>
      <c r="D15" s="52"/>
      <c r="E15" s="52"/>
      <c r="F15" s="5"/>
      <c r="G15" s="5"/>
      <c r="H15" s="5"/>
      <c r="I15" s="5"/>
    </row>
    <row r="16" spans="1:9" x14ac:dyDescent="0.25">
      <c r="A16" s="1" t="s">
        <v>16</v>
      </c>
      <c r="B16" s="1" t="s">
        <v>16</v>
      </c>
    </row>
    <row r="17" spans="1:9" x14ac:dyDescent="0.25">
      <c r="A17" s="4" t="s">
        <v>16</v>
      </c>
      <c r="B17" s="4" t="s">
        <v>20</v>
      </c>
      <c r="C17" s="52"/>
      <c r="D17" s="52"/>
      <c r="E17" s="52"/>
      <c r="F17" s="5"/>
      <c r="G17" s="5"/>
      <c r="H17" s="5"/>
      <c r="I17" s="5"/>
    </row>
    <row r="18" spans="1:9" x14ac:dyDescent="0.25">
      <c r="A18" s="1" t="s">
        <v>16</v>
      </c>
      <c r="B18" s="1" t="s">
        <v>16</v>
      </c>
    </row>
    <row r="19" spans="1:9" x14ac:dyDescent="0.25">
      <c r="A19" s="4" t="s">
        <v>16</v>
      </c>
      <c r="B19" s="4" t="s">
        <v>21</v>
      </c>
      <c r="C19" s="52"/>
      <c r="D19" s="52"/>
      <c r="E19" s="52"/>
      <c r="F19" s="5"/>
      <c r="G19" s="5"/>
      <c r="H19" s="5"/>
      <c r="I19" s="5"/>
    </row>
    <row r="20" spans="1:9" x14ac:dyDescent="0.25">
      <c r="A20" s="1" t="s">
        <v>16</v>
      </c>
      <c r="B20" s="1" t="s">
        <v>22</v>
      </c>
      <c r="C20" s="49">
        <v>23286371</v>
      </c>
      <c r="D20" s="49">
        <v>23035793</v>
      </c>
      <c r="E20" s="49">
        <v>250578</v>
      </c>
      <c r="F20">
        <v>1382232.25</v>
      </c>
      <c r="G20">
        <v>21653560.75</v>
      </c>
      <c r="H20">
        <v>-21904138.75</v>
      </c>
      <c r="I20">
        <v>1382232.25</v>
      </c>
    </row>
    <row r="21" spans="1:9" x14ac:dyDescent="0.25">
      <c r="A21" s="1" t="s">
        <v>16</v>
      </c>
      <c r="B21" s="1" t="s">
        <v>23</v>
      </c>
      <c r="F21">
        <v>12031045.35</v>
      </c>
      <c r="G21">
        <v>-12031045.35</v>
      </c>
      <c r="H21">
        <v>12031045.35</v>
      </c>
      <c r="I21">
        <v>12031045.35</v>
      </c>
    </row>
    <row r="22" spans="1:9" x14ac:dyDescent="0.25">
      <c r="A22" s="1" t="s">
        <v>16</v>
      </c>
      <c r="B22" s="1" t="s">
        <v>24</v>
      </c>
      <c r="F22">
        <v>403807.65</v>
      </c>
      <c r="G22">
        <v>-403807.65</v>
      </c>
      <c r="H22">
        <v>403807.65</v>
      </c>
      <c r="I22">
        <v>403807.65</v>
      </c>
    </row>
    <row r="23" spans="1:9" x14ac:dyDescent="0.25">
      <c r="A23" s="4" t="s">
        <v>16</v>
      </c>
      <c r="B23" s="4" t="s">
        <v>25</v>
      </c>
      <c r="C23" s="52">
        <v>23286371</v>
      </c>
      <c r="D23" s="52">
        <v>23035793</v>
      </c>
      <c r="E23" s="52">
        <v>250578</v>
      </c>
      <c r="F23" s="5">
        <v>13817085.25</v>
      </c>
      <c r="G23" s="5">
        <v>9218707.75</v>
      </c>
      <c r="H23" s="5">
        <v>-9469285.75</v>
      </c>
      <c r="I23" s="5">
        <v>13817085.25</v>
      </c>
    </row>
    <row r="24" spans="1:9" x14ac:dyDescent="0.25">
      <c r="A24" s="1" t="s">
        <v>16</v>
      </c>
      <c r="B24" s="1" t="s">
        <v>16</v>
      </c>
    </row>
    <row r="25" spans="1:9" x14ac:dyDescent="0.25">
      <c r="A25" s="4" t="s">
        <v>16</v>
      </c>
      <c r="B25" s="4" t="s">
        <v>26</v>
      </c>
      <c r="C25" s="52"/>
      <c r="D25" s="52"/>
      <c r="E25" s="52"/>
      <c r="F25" s="5"/>
      <c r="G25" s="5"/>
      <c r="H25" s="5"/>
      <c r="I25" s="5"/>
    </row>
    <row r="26" spans="1:9" x14ac:dyDescent="0.25">
      <c r="A26" s="1" t="s">
        <v>16</v>
      </c>
      <c r="B26" s="1" t="s">
        <v>27</v>
      </c>
      <c r="F26">
        <v>6222757.5300000003</v>
      </c>
      <c r="G26">
        <v>-6222757.5300000003</v>
      </c>
      <c r="H26">
        <v>6222757.5300000003</v>
      </c>
      <c r="I26">
        <v>6222757.5300000003</v>
      </c>
    </row>
    <row r="27" spans="1:9" x14ac:dyDescent="0.25">
      <c r="A27" s="1" t="s">
        <v>16</v>
      </c>
      <c r="B27" s="1" t="s">
        <v>28</v>
      </c>
      <c r="C27" s="49">
        <v>1263936</v>
      </c>
      <c r="D27" s="49">
        <v>1334924</v>
      </c>
      <c r="E27" s="49">
        <v>-70988</v>
      </c>
      <c r="G27">
        <v>1334924</v>
      </c>
      <c r="H27">
        <v>-1263936</v>
      </c>
    </row>
    <row r="28" spans="1:9" x14ac:dyDescent="0.25">
      <c r="A28" s="4" t="s">
        <v>16</v>
      </c>
      <c r="B28" s="4" t="s">
        <v>29</v>
      </c>
      <c r="C28" s="52">
        <v>1263936</v>
      </c>
      <c r="D28" s="52">
        <v>1334924</v>
      </c>
      <c r="E28" s="52">
        <v>-70988</v>
      </c>
      <c r="F28" s="5">
        <v>6222757.5300000003</v>
      </c>
      <c r="G28" s="5">
        <v>-4887833.53</v>
      </c>
      <c r="H28" s="5">
        <v>4958821.53</v>
      </c>
      <c r="I28" s="5">
        <v>6222757.5300000003</v>
      </c>
    </row>
    <row r="29" spans="1:9" x14ac:dyDescent="0.25">
      <c r="A29" s="1" t="s">
        <v>16</v>
      </c>
      <c r="B29" s="1" t="s">
        <v>16</v>
      </c>
    </row>
    <row r="30" spans="1:9" x14ac:dyDescent="0.25">
      <c r="A30" s="4" t="s">
        <v>16</v>
      </c>
      <c r="B30" s="4" t="s">
        <v>30</v>
      </c>
      <c r="C30" s="52"/>
      <c r="D30" s="52"/>
      <c r="E30" s="52"/>
      <c r="F30" s="5"/>
      <c r="G30" s="5"/>
      <c r="H30" s="5"/>
      <c r="I30" s="5"/>
    </row>
    <row r="31" spans="1:9" x14ac:dyDescent="0.25">
      <c r="A31" s="1" t="s">
        <v>16</v>
      </c>
      <c r="B31" s="1" t="s">
        <v>31</v>
      </c>
      <c r="F31">
        <v>843080.15</v>
      </c>
      <c r="G31">
        <v>-843080.15</v>
      </c>
      <c r="H31">
        <v>843080.15</v>
      </c>
      <c r="I31">
        <v>843080.15</v>
      </c>
    </row>
    <row r="32" spans="1:9" x14ac:dyDescent="0.25">
      <c r="A32" s="1" t="s">
        <v>16</v>
      </c>
      <c r="B32" s="1" t="s">
        <v>32</v>
      </c>
      <c r="F32">
        <v>2126550.42</v>
      </c>
      <c r="G32">
        <v>-2126550.42</v>
      </c>
      <c r="H32">
        <v>2126550.42</v>
      </c>
      <c r="I32">
        <v>2126550.42</v>
      </c>
    </row>
    <row r="33" spans="1:9" x14ac:dyDescent="0.25">
      <c r="A33" s="1" t="s">
        <v>16</v>
      </c>
      <c r="B33" s="1" t="s">
        <v>33</v>
      </c>
      <c r="F33">
        <v>46339.69</v>
      </c>
      <c r="G33">
        <v>-46339.69</v>
      </c>
      <c r="H33">
        <v>46339.69</v>
      </c>
      <c r="I33">
        <v>46339.69</v>
      </c>
    </row>
    <row r="34" spans="1:9" x14ac:dyDescent="0.25">
      <c r="A34" s="1" t="s">
        <v>16</v>
      </c>
      <c r="B34" s="1" t="s">
        <v>34</v>
      </c>
    </row>
    <row r="35" spans="1:9" x14ac:dyDescent="0.25">
      <c r="A35" s="4" t="s">
        <v>16</v>
      </c>
      <c r="B35" s="4" t="s">
        <v>35</v>
      </c>
      <c r="C35" s="52"/>
      <c r="D35" s="52"/>
      <c r="E35" s="52"/>
      <c r="F35" s="5">
        <v>3015970.26</v>
      </c>
      <c r="G35" s="5">
        <v>-3015970.26</v>
      </c>
      <c r="H35" s="5">
        <v>3015970.26</v>
      </c>
      <c r="I35" s="5">
        <v>3015970.26</v>
      </c>
    </row>
    <row r="36" spans="1:9" x14ac:dyDescent="0.25">
      <c r="A36" s="1" t="s">
        <v>16</v>
      </c>
      <c r="B36" s="1" t="s">
        <v>16</v>
      </c>
    </row>
    <row r="37" spans="1:9" x14ac:dyDescent="0.25">
      <c r="A37" s="4" t="s">
        <v>16</v>
      </c>
      <c r="B37" s="4" t="s">
        <v>36</v>
      </c>
      <c r="C37" s="52"/>
      <c r="D37" s="52"/>
      <c r="E37" s="52"/>
      <c r="F37" s="5"/>
      <c r="G37" s="5"/>
      <c r="H37" s="5"/>
      <c r="I37" s="5"/>
    </row>
    <row r="38" spans="1:9" x14ac:dyDescent="0.25">
      <c r="A38" s="1" t="s">
        <v>16</v>
      </c>
      <c r="B38" s="1" t="s">
        <v>37</v>
      </c>
    </row>
    <row r="39" spans="1:9" x14ac:dyDescent="0.25">
      <c r="A39" s="1" t="s">
        <v>16</v>
      </c>
      <c r="B39" s="1" t="s">
        <v>38</v>
      </c>
    </row>
    <row r="40" spans="1:9" x14ac:dyDescent="0.25">
      <c r="A40" s="1" t="s">
        <v>16</v>
      </c>
      <c r="B40" s="1" t="s">
        <v>39</v>
      </c>
    </row>
    <row r="41" spans="1:9" x14ac:dyDescent="0.25">
      <c r="A41" s="1" t="s">
        <v>16</v>
      </c>
      <c r="B41" s="1" t="s">
        <v>40</v>
      </c>
    </row>
    <row r="42" spans="1:9" x14ac:dyDescent="0.25">
      <c r="A42" s="4" t="s">
        <v>16</v>
      </c>
      <c r="B42" s="4" t="s">
        <v>41</v>
      </c>
      <c r="C42" s="52"/>
      <c r="D42" s="52"/>
      <c r="E42" s="52"/>
      <c r="F42" s="5"/>
      <c r="G42" s="5"/>
      <c r="H42" s="5"/>
      <c r="I42" s="5"/>
    </row>
    <row r="43" spans="1:9" x14ac:dyDescent="0.25">
      <c r="A43" s="4" t="s">
        <v>42</v>
      </c>
      <c r="B43" s="4" t="s">
        <v>43</v>
      </c>
      <c r="C43" s="52">
        <v>24550307</v>
      </c>
      <c r="D43" s="52">
        <v>24370717</v>
      </c>
      <c r="E43" s="52">
        <v>179590</v>
      </c>
      <c r="F43" s="5">
        <v>23055813.039999999</v>
      </c>
      <c r="G43" s="5">
        <v>1314903.96</v>
      </c>
      <c r="H43" s="5">
        <v>-1494493.96</v>
      </c>
      <c r="I43" s="5">
        <v>23055813.039999999</v>
      </c>
    </row>
    <row r="44" spans="1:9" x14ac:dyDescent="0.25">
      <c r="A44" s="1" t="s">
        <v>16</v>
      </c>
      <c r="B44" s="1" t="s">
        <v>16</v>
      </c>
    </row>
    <row r="45" spans="1:9" x14ac:dyDescent="0.25">
      <c r="A45" s="4" t="s">
        <v>16</v>
      </c>
      <c r="B45" s="4" t="s">
        <v>44</v>
      </c>
      <c r="C45" s="52"/>
      <c r="D45" s="52"/>
      <c r="E45" s="52"/>
      <c r="F45" s="5"/>
      <c r="G45" s="5"/>
      <c r="H45" s="5"/>
      <c r="I45" s="5"/>
    </row>
    <row r="46" spans="1:9" x14ac:dyDescent="0.25">
      <c r="A46" s="1" t="s">
        <v>16</v>
      </c>
      <c r="B46" s="1" t="s">
        <v>45</v>
      </c>
    </row>
    <row r="47" spans="1:9" x14ac:dyDescent="0.25">
      <c r="A47" s="1" t="s">
        <v>16</v>
      </c>
      <c r="B47" s="1" t="s">
        <v>46</v>
      </c>
    </row>
    <row r="48" spans="1:9" x14ac:dyDescent="0.25">
      <c r="A48" s="1" t="s">
        <v>16</v>
      </c>
      <c r="B48" s="1" t="s">
        <v>47</v>
      </c>
    </row>
    <row r="49" spans="1:9" x14ac:dyDescent="0.25">
      <c r="A49" s="1" t="s">
        <v>16</v>
      </c>
      <c r="B49" s="1" t="s">
        <v>48</v>
      </c>
    </row>
    <row r="50" spans="1:9" x14ac:dyDescent="0.25">
      <c r="A50" s="1" t="s">
        <v>16</v>
      </c>
      <c r="B50" s="1" t="s">
        <v>49</v>
      </c>
    </row>
    <row r="51" spans="1:9" x14ac:dyDescent="0.25">
      <c r="A51" s="1" t="s">
        <v>16</v>
      </c>
      <c r="B51" s="1" t="s">
        <v>50</v>
      </c>
    </row>
    <row r="52" spans="1:9" x14ac:dyDescent="0.25">
      <c r="A52" s="1" t="s">
        <v>16</v>
      </c>
      <c r="B52" s="1" t="s">
        <v>51</v>
      </c>
    </row>
    <row r="53" spans="1:9" x14ac:dyDescent="0.25">
      <c r="A53" s="4" t="s">
        <v>52</v>
      </c>
      <c r="B53" s="4" t="s">
        <v>53</v>
      </c>
      <c r="C53" s="52"/>
      <c r="D53" s="52"/>
      <c r="E53" s="52"/>
      <c r="F53" s="5"/>
      <c r="G53" s="5"/>
      <c r="H53" s="5"/>
      <c r="I53" s="5"/>
    </row>
    <row r="54" spans="1:9" x14ac:dyDescent="0.25">
      <c r="A54" s="4" t="s">
        <v>54</v>
      </c>
      <c r="B54" s="4" t="s">
        <v>55</v>
      </c>
      <c r="C54" s="52"/>
      <c r="D54" s="52"/>
      <c r="E54" s="52"/>
      <c r="F54" s="5"/>
      <c r="G54" s="5"/>
      <c r="H54" s="5"/>
      <c r="I54" s="5"/>
    </row>
    <row r="55" spans="1:9" x14ac:dyDescent="0.25">
      <c r="A55" s="1" t="s">
        <v>16</v>
      </c>
      <c r="B55" s="1" t="s">
        <v>16</v>
      </c>
    </row>
    <row r="56" spans="1:9" x14ac:dyDescent="0.25">
      <c r="A56" s="4" t="s">
        <v>56</v>
      </c>
      <c r="B56" s="4" t="s">
        <v>57</v>
      </c>
      <c r="C56" s="52"/>
      <c r="D56" s="52"/>
      <c r="E56" s="52"/>
      <c r="F56" s="5"/>
      <c r="G56" s="5"/>
      <c r="H56" s="5"/>
      <c r="I56" s="5"/>
    </row>
    <row r="57" spans="1:9" x14ac:dyDescent="0.25">
      <c r="A57" s="4" t="s">
        <v>58</v>
      </c>
      <c r="B57" s="4" t="s">
        <v>59</v>
      </c>
      <c r="C57" s="52">
        <v>24550307</v>
      </c>
      <c r="D57" s="52">
        <v>24370717</v>
      </c>
      <c r="E57" s="52">
        <v>179590</v>
      </c>
      <c r="F57" s="5">
        <v>23055813.039999999</v>
      </c>
      <c r="G57" s="5">
        <v>1314903.96</v>
      </c>
      <c r="H57" s="5">
        <v>-1494493.96</v>
      </c>
      <c r="I57" s="5">
        <v>23055813.039999999</v>
      </c>
    </row>
    <row r="58" spans="1:9" x14ac:dyDescent="0.25">
      <c r="A58" s="1" t="s">
        <v>16</v>
      </c>
      <c r="B58" s="1" t="s">
        <v>16</v>
      </c>
    </row>
    <row r="59" spans="1:9" x14ac:dyDescent="0.25">
      <c r="A59" s="4" t="s">
        <v>16</v>
      </c>
      <c r="B59" s="4" t="s">
        <v>60</v>
      </c>
      <c r="C59" s="52"/>
      <c r="D59" s="52"/>
      <c r="E59" s="52"/>
      <c r="F59" s="5"/>
      <c r="G59" s="5"/>
      <c r="H59" s="5"/>
      <c r="I59" s="5"/>
    </row>
    <row r="60" spans="1:9" x14ac:dyDescent="0.25">
      <c r="A60" s="4" t="s">
        <v>61</v>
      </c>
      <c r="B60" s="4" t="s">
        <v>60</v>
      </c>
      <c r="C60" s="52">
        <v>710997</v>
      </c>
      <c r="D60" s="52">
        <v>694640</v>
      </c>
      <c r="E60" s="52">
        <v>16357</v>
      </c>
      <c r="F60" s="5">
        <v>673931.81</v>
      </c>
      <c r="G60" s="5">
        <v>20708.189999999999</v>
      </c>
      <c r="H60" s="5">
        <v>-37065.19</v>
      </c>
      <c r="I60" s="5">
        <v>673931.81</v>
      </c>
    </row>
    <row r="61" spans="1:9" x14ac:dyDescent="0.25">
      <c r="A61" s="1" t="s">
        <v>16</v>
      </c>
      <c r="B61" s="1" t="s">
        <v>16</v>
      </c>
    </row>
    <row r="62" spans="1:9" x14ac:dyDescent="0.25">
      <c r="A62" s="4" t="s">
        <v>16</v>
      </c>
      <c r="B62" s="4" t="s">
        <v>62</v>
      </c>
      <c r="C62" s="52"/>
      <c r="D62" s="52"/>
      <c r="E62" s="52"/>
      <c r="F62" s="5"/>
      <c r="G62" s="5"/>
      <c r="H62" s="5"/>
      <c r="I62" s="5"/>
    </row>
    <row r="63" spans="1:9" x14ac:dyDescent="0.25">
      <c r="A63" s="4" t="s">
        <v>63</v>
      </c>
      <c r="B63" s="4" t="s">
        <v>64</v>
      </c>
      <c r="C63" s="52">
        <v>108200</v>
      </c>
      <c r="D63" s="52">
        <v>108200</v>
      </c>
      <c r="E63" s="52"/>
      <c r="F63" s="5">
        <v>29222.26</v>
      </c>
      <c r="G63" s="5">
        <v>78977.740000000005</v>
      </c>
      <c r="H63" s="5">
        <v>-78977.740000000005</v>
      </c>
      <c r="I63" s="5">
        <v>29222.26</v>
      </c>
    </row>
    <row r="64" spans="1:9" x14ac:dyDescent="0.25">
      <c r="A64" s="1" t="s">
        <v>16</v>
      </c>
      <c r="B64" s="1" t="s">
        <v>16</v>
      </c>
    </row>
    <row r="65" spans="1:9" x14ac:dyDescent="0.25">
      <c r="A65" s="4" t="s">
        <v>16</v>
      </c>
      <c r="B65" s="4" t="s">
        <v>65</v>
      </c>
      <c r="C65" s="52"/>
      <c r="D65" s="52"/>
      <c r="E65" s="52"/>
      <c r="F65" s="5"/>
      <c r="G65" s="5"/>
      <c r="H65" s="5"/>
      <c r="I65" s="5"/>
    </row>
    <row r="66" spans="1:9" x14ac:dyDescent="0.25">
      <c r="A66" s="1" t="s">
        <v>66</v>
      </c>
      <c r="B66" s="1" t="s">
        <v>67</v>
      </c>
      <c r="C66" s="49">
        <v>67924</v>
      </c>
      <c r="D66" s="49">
        <v>78691</v>
      </c>
      <c r="E66" s="49">
        <v>-10767</v>
      </c>
      <c r="F66">
        <v>18151.09</v>
      </c>
      <c r="G66">
        <v>60539.91</v>
      </c>
      <c r="H66">
        <v>-49772.91</v>
      </c>
      <c r="I66">
        <v>18151.09</v>
      </c>
    </row>
    <row r="67" spans="1:9" x14ac:dyDescent="0.25">
      <c r="A67" s="1" t="s">
        <v>68</v>
      </c>
      <c r="B67" s="1" t="s">
        <v>69</v>
      </c>
      <c r="C67" s="49">
        <v>543950</v>
      </c>
      <c r="D67" s="49">
        <v>543950</v>
      </c>
      <c r="F67">
        <v>315041.39</v>
      </c>
      <c r="G67">
        <v>228908.61</v>
      </c>
      <c r="H67">
        <v>-228908.61</v>
      </c>
      <c r="I67">
        <v>315041.39</v>
      </c>
    </row>
    <row r="68" spans="1:9" x14ac:dyDescent="0.25">
      <c r="A68" s="1" t="s">
        <v>70</v>
      </c>
      <c r="B68" s="1" t="s">
        <v>71</v>
      </c>
      <c r="C68" s="49">
        <v>2500</v>
      </c>
      <c r="E68" s="49">
        <v>2500</v>
      </c>
      <c r="F68">
        <v>8819.8700000000008</v>
      </c>
      <c r="G68">
        <v>-8819.8700000000008</v>
      </c>
      <c r="H68">
        <v>6319.87</v>
      </c>
      <c r="I68">
        <v>8819.8700000000008</v>
      </c>
    </row>
    <row r="69" spans="1:9" x14ac:dyDescent="0.25">
      <c r="A69" s="1" t="s">
        <v>72</v>
      </c>
      <c r="B69" s="1" t="s">
        <v>73</v>
      </c>
      <c r="C69" s="49">
        <v>10000</v>
      </c>
      <c r="D69" s="49">
        <v>7000</v>
      </c>
      <c r="E69" s="49">
        <v>3000</v>
      </c>
      <c r="F69">
        <v>9916.3799999999992</v>
      </c>
      <c r="G69">
        <v>-2916.38</v>
      </c>
      <c r="H69">
        <v>-83.62</v>
      </c>
      <c r="I69">
        <v>9916.3799999999992</v>
      </c>
    </row>
    <row r="70" spans="1:9" x14ac:dyDescent="0.25">
      <c r="A70" s="1" t="s">
        <v>74</v>
      </c>
      <c r="B70" s="1" t="s">
        <v>75</v>
      </c>
      <c r="C70" s="49">
        <v>88380</v>
      </c>
      <c r="D70" s="49">
        <v>93379</v>
      </c>
      <c r="E70" s="49">
        <v>-4999</v>
      </c>
      <c r="F70">
        <v>2523.11</v>
      </c>
      <c r="G70">
        <v>90855.89</v>
      </c>
      <c r="H70">
        <v>-85856.89</v>
      </c>
      <c r="I70">
        <v>2523.11</v>
      </c>
    </row>
    <row r="71" spans="1:9" x14ac:dyDescent="0.25">
      <c r="A71" s="1" t="s">
        <v>76</v>
      </c>
      <c r="B71" s="1" t="s">
        <v>77</v>
      </c>
      <c r="C71" s="49">
        <v>411130</v>
      </c>
      <c r="D71" s="49">
        <v>471670</v>
      </c>
      <c r="E71" s="49">
        <v>-60540</v>
      </c>
      <c r="F71">
        <v>305252.61</v>
      </c>
      <c r="G71">
        <v>166417.39000000001</v>
      </c>
      <c r="H71">
        <v>-105877.39</v>
      </c>
      <c r="I71">
        <v>305252.61</v>
      </c>
    </row>
    <row r="72" spans="1:9" x14ac:dyDescent="0.25">
      <c r="A72" s="1" t="s">
        <v>78</v>
      </c>
      <c r="B72" s="1" t="s">
        <v>79</v>
      </c>
      <c r="C72" s="49">
        <v>127961</v>
      </c>
      <c r="D72" s="49">
        <v>126422</v>
      </c>
      <c r="E72" s="49">
        <v>1539</v>
      </c>
      <c r="F72">
        <v>168861.37</v>
      </c>
      <c r="G72">
        <v>-42439.37</v>
      </c>
      <c r="H72">
        <v>40900.370000000003</v>
      </c>
      <c r="I72">
        <v>168861.37</v>
      </c>
    </row>
    <row r="73" spans="1:9" x14ac:dyDescent="0.25">
      <c r="A73" s="4" t="s">
        <v>80</v>
      </c>
      <c r="B73" s="4" t="s">
        <v>81</v>
      </c>
      <c r="C73" s="52">
        <v>1251845</v>
      </c>
      <c r="D73" s="52">
        <v>1321112</v>
      </c>
      <c r="E73" s="52">
        <v>-69267</v>
      </c>
      <c r="F73" s="5">
        <v>828565.82</v>
      </c>
      <c r="G73" s="5">
        <v>492546.18</v>
      </c>
      <c r="H73" s="5">
        <v>-423279.18</v>
      </c>
      <c r="I73" s="5">
        <v>828565.82</v>
      </c>
    </row>
    <row r="74" spans="1:9" x14ac:dyDescent="0.25">
      <c r="A74" s="1" t="s">
        <v>16</v>
      </c>
      <c r="B74" s="1" t="s">
        <v>16</v>
      </c>
    </row>
    <row r="75" spans="1:9" x14ac:dyDescent="0.25">
      <c r="A75" s="4" t="s">
        <v>16</v>
      </c>
      <c r="B75" s="4" t="s">
        <v>82</v>
      </c>
      <c r="C75" s="52"/>
      <c r="D75" s="52"/>
      <c r="E75" s="52"/>
      <c r="F75" s="5"/>
      <c r="G75" s="5"/>
      <c r="H75" s="5"/>
      <c r="I75" s="5"/>
    </row>
    <row r="76" spans="1:9" x14ac:dyDescent="0.25">
      <c r="A76" s="4" t="s">
        <v>83</v>
      </c>
      <c r="B76" s="4" t="s">
        <v>82</v>
      </c>
      <c r="C76" s="52">
        <v>1162527</v>
      </c>
      <c r="D76" s="52">
        <v>782400</v>
      </c>
      <c r="E76" s="52">
        <v>380127</v>
      </c>
      <c r="F76" s="5">
        <v>1149769.8</v>
      </c>
      <c r="G76" s="5">
        <v>-367369.8</v>
      </c>
      <c r="H76" s="5">
        <v>-12757.2</v>
      </c>
      <c r="I76" s="5">
        <v>1149769.8</v>
      </c>
    </row>
    <row r="77" spans="1:9" x14ac:dyDescent="0.25">
      <c r="A77" s="1" t="s">
        <v>16</v>
      </c>
      <c r="B77" s="1" t="s">
        <v>16</v>
      </c>
    </row>
    <row r="78" spans="1:9" x14ac:dyDescent="0.25">
      <c r="A78" s="4" t="s">
        <v>84</v>
      </c>
      <c r="B78" s="4" t="s">
        <v>85</v>
      </c>
      <c r="C78" s="52">
        <v>27783876</v>
      </c>
      <c r="D78" s="52">
        <v>27277069</v>
      </c>
      <c r="E78" s="52">
        <v>506807</v>
      </c>
      <c r="F78" s="5">
        <v>25737302.73</v>
      </c>
      <c r="G78" s="5">
        <v>1539766.27</v>
      </c>
      <c r="H78" s="5">
        <v>-2046573.27</v>
      </c>
      <c r="I78" s="5">
        <v>25737302.73</v>
      </c>
    </row>
    <row r="79" spans="1:9" x14ac:dyDescent="0.25">
      <c r="A79" s="1" t="s">
        <v>16</v>
      </c>
      <c r="B79" s="1" t="s">
        <v>16</v>
      </c>
    </row>
    <row r="80" spans="1:9" x14ac:dyDescent="0.25">
      <c r="A80" s="4" t="s">
        <v>16</v>
      </c>
      <c r="B80" s="4" t="s">
        <v>86</v>
      </c>
      <c r="C80" s="52"/>
      <c r="D80" s="52"/>
      <c r="E80" s="52"/>
      <c r="F80" s="5"/>
      <c r="G80" s="5"/>
      <c r="H80" s="5"/>
      <c r="I80" s="5"/>
    </row>
    <row r="81" spans="1:9" x14ac:dyDescent="0.25">
      <c r="A81" s="4" t="s">
        <v>16</v>
      </c>
      <c r="B81" s="4" t="s">
        <v>87</v>
      </c>
      <c r="C81" s="52"/>
      <c r="D81" s="52"/>
      <c r="E81" s="52"/>
      <c r="F81" s="5"/>
      <c r="G81" s="5"/>
      <c r="H81" s="5"/>
      <c r="I81" s="5"/>
    </row>
    <row r="82" spans="1:9" x14ac:dyDescent="0.25">
      <c r="A82" s="4" t="s">
        <v>16</v>
      </c>
      <c r="B82" s="4" t="s">
        <v>88</v>
      </c>
      <c r="C82" s="52"/>
      <c r="D82" s="52"/>
      <c r="E82" s="52"/>
      <c r="F82" s="5"/>
      <c r="G82" s="5"/>
      <c r="H82" s="5"/>
      <c r="I82" s="5"/>
    </row>
    <row r="83" spans="1:9" x14ac:dyDescent="0.25">
      <c r="A83" s="1" t="s">
        <v>16</v>
      </c>
      <c r="B83" s="1" t="s">
        <v>89</v>
      </c>
      <c r="C83" s="49">
        <v>10577479</v>
      </c>
      <c r="D83" s="49">
        <v>163500</v>
      </c>
      <c r="E83" s="49">
        <v>10413979</v>
      </c>
      <c r="F83">
        <v>65994.080000000002</v>
      </c>
      <c r="G83">
        <v>97505.919999999998</v>
      </c>
      <c r="H83">
        <v>-10511484.92</v>
      </c>
      <c r="I83">
        <v>65994.080000000002</v>
      </c>
    </row>
    <row r="84" spans="1:9" x14ac:dyDescent="0.25">
      <c r="A84" s="1" t="s">
        <v>16</v>
      </c>
      <c r="B84" s="1" t="s">
        <v>90</v>
      </c>
    </row>
    <row r="85" spans="1:9" x14ac:dyDescent="0.25">
      <c r="A85" s="4" t="s">
        <v>91</v>
      </c>
      <c r="B85" s="4" t="s">
        <v>92</v>
      </c>
      <c r="C85" s="52">
        <v>10577479</v>
      </c>
      <c r="D85" s="52">
        <v>163500</v>
      </c>
      <c r="E85" s="52">
        <v>10413979</v>
      </c>
      <c r="F85" s="5">
        <v>65994.080000000002</v>
      </c>
      <c r="G85" s="5">
        <v>97505.919999999998</v>
      </c>
      <c r="H85" s="5">
        <v>-10511484.92</v>
      </c>
      <c r="I85" s="5">
        <v>65994.080000000002</v>
      </c>
    </row>
    <row r="86" spans="1:9" x14ac:dyDescent="0.25">
      <c r="A86" s="1" t="s">
        <v>16</v>
      </c>
      <c r="B86" s="1" t="s">
        <v>16</v>
      </c>
    </row>
    <row r="87" spans="1:9" x14ac:dyDescent="0.25">
      <c r="A87" s="1" t="s">
        <v>16</v>
      </c>
      <c r="B87" s="1" t="s">
        <v>93</v>
      </c>
    </row>
    <row r="88" spans="1:9" x14ac:dyDescent="0.25">
      <c r="A88" s="4" t="s">
        <v>94</v>
      </c>
      <c r="B88" s="4" t="s">
        <v>93</v>
      </c>
      <c r="C88" s="52">
        <v>38361355</v>
      </c>
      <c r="D88" s="52">
        <v>27440569</v>
      </c>
      <c r="E88" s="52">
        <v>10920786</v>
      </c>
      <c r="F88" s="5">
        <v>25803296.809999999</v>
      </c>
      <c r="G88" s="5">
        <v>1637272.19</v>
      </c>
      <c r="H88" s="5">
        <v>-12558058.189999999</v>
      </c>
      <c r="I88" s="5">
        <v>25803296.809999999</v>
      </c>
    </row>
    <row r="89" spans="1:9" x14ac:dyDescent="0.25">
      <c r="A89" s="1" t="s">
        <v>16</v>
      </c>
      <c r="B89" s="1" t="s">
        <v>16</v>
      </c>
    </row>
    <row r="90" spans="1:9" x14ac:dyDescent="0.25">
      <c r="A90" s="4" t="s">
        <v>16</v>
      </c>
      <c r="B90" s="4" t="s">
        <v>95</v>
      </c>
      <c r="C90" s="52"/>
      <c r="D90" s="52"/>
      <c r="E90" s="52"/>
      <c r="F90" s="5"/>
      <c r="G90" s="5"/>
      <c r="H90" s="5"/>
      <c r="I90" s="5"/>
    </row>
    <row r="91" spans="1:9" x14ac:dyDescent="0.25">
      <c r="A91" s="1" t="s">
        <v>16</v>
      </c>
      <c r="B91" s="1" t="s">
        <v>16</v>
      </c>
    </row>
    <row r="92" spans="1:9" x14ac:dyDescent="0.25">
      <c r="A92" s="4" t="s">
        <v>16</v>
      </c>
      <c r="B92" s="4" t="s">
        <v>96</v>
      </c>
      <c r="C92" s="52"/>
      <c r="D92" s="52"/>
      <c r="E92" s="52"/>
      <c r="F92" s="5"/>
      <c r="G92" s="5"/>
      <c r="H92" s="5"/>
      <c r="I92" s="5"/>
    </row>
    <row r="93" spans="1:9" x14ac:dyDescent="0.25">
      <c r="A93" s="1" t="s">
        <v>16</v>
      </c>
      <c r="B93" s="1" t="s">
        <v>97</v>
      </c>
      <c r="C93" s="49">
        <v>6148724</v>
      </c>
      <c r="D93" s="49">
        <v>6144511</v>
      </c>
      <c r="E93" s="49">
        <v>4213</v>
      </c>
      <c r="F93">
        <v>4342959.63</v>
      </c>
      <c r="G93">
        <v>1801551.37</v>
      </c>
      <c r="H93">
        <v>-1805764.37</v>
      </c>
      <c r="I93">
        <v>4342959.63</v>
      </c>
    </row>
    <row r="94" spans="1:9" x14ac:dyDescent="0.25">
      <c r="A94" s="1" t="s">
        <v>16</v>
      </c>
      <c r="B94" s="1" t="s">
        <v>98</v>
      </c>
      <c r="C94" s="49">
        <v>577852</v>
      </c>
      <c r="D94" s="49">
        <v>678534</v>
      </c>
      <c r="E94" s="49">
        <v>-100682</v>
      </c>
      <c r="F94">
        <v>436570.55</v>
      </c>
      <c r="G94">
        <v>241963.45</v>
      </c>
      <c r="H94">
        <v>-141281.45000000001</v>
      </c>
      <c r="I94">
        <v>436570.55</v>
      </c>
    </row>
    <row r="95" spans="1:9" x14ac:dyDescent="0.25">
      <c r="A95" s="1" t="s">
        <v>16</v>
      </c>
      <c r="B95" s="1" t="s">
        <v>99</v>
      </c>
      <c r="C95" s="49">
        <v>4176294</v>
      </c>
      <c r="D95" s="49">
        <v>4187372</v>
      </c>
      <c r="E95" s="49">
        <v>-11078</v>
      </c>
      <c r="F95">
        <v>2869197.58</v>
      </c>
      <c r="G95">
        <v>1318174.42</v>
      </c>
      <c r="H95">
        <v>-1307096.42</v>
      </c>
      <c r="I95">
        <v>2869197.58</v>
      </c>
    </row>
    <row r="96" spans="1:9" x14ac:dyDescent="0.25">
      <c r="A96" s="1" t="s">
        <v>16</v>
      </c>
      <c r="B96" s="1" t="s">
        <v>100</v>
      </c>
      <c r="C96" s="49">
        <v>38708</v>
      </c>
      <c r="D96" s="49">
        <v>50795</v>
      </c>
      <c r="E96" s="49">
        <v>-12087</v>
      </c>
      <c r="F96">
        <v>27970.21</v>
      </c>
      <c r="G96">
        <v>22824.79</v>
      </c>
      <c r="H96">
        <v>-10737.79</v>
      </c>
      <c r="I96">
        <v>27970.21</v>
      </c>
    </row>
    <row r="97" spans="1:9" x14ac:dyDescent="0.25">
      <c r="A97" s="1" t="s">
        <v>16</v>
      </c>
      <c r="B97" s="1" t="s">
        <v>101</v>
      </c>
    </row>
    <row r="98" spans="1:9" x14ac:dyDescent="0.25">
      <c r="A98" s="4" t="s">
        <v>102</v>
      </c>
      <c r="B98" s="4" t="s">
        <v>103</v>
      </c>
      <c r="C98" s="52">
        <v>10941578</v>
      </c>
      <c r="D98" s="52">
        <v>11061212</v>
      </c>
      <c r="E98" s="52">
        <v>-119634</v>
      </c>
      <c r="F98" s="5">
        <v>7676697.9699999997</v>
      </c>
      <c r="G98" s="5">
        <v>3384514.03</v>
      </c>
      <c r="H98" s="5">
        <v>-3264880.03</v>
      </c>
      <c r="I98" s="5">
        <v>7676697.9699999997</v>
      </c>
    </row>
    <row r="99" spans="1:9" x14ac:dyDescent="0.25">
      <c r="A99" s="1" t="s">
        <v>16</v>
      </c>
      <c r="B99" s="1" t="s">
        <v>16</v>
      </c>
    </row>
    <row r="100" spans="1:9" x14ac:dyDescent="0.25">
      <c r="A100" s="4" t="s">
        <v>16</v>
      </c>
      <c r="B100" s="4" t="s">
        <v>104</v>
      </c>
      <c r="C100" s="52"/>
      <c r="D100" s="52"/>
      <c r="E100" s="52"/>
      <c r="F100" s="5"/>
      <c r="G100" s="5"/>
      <c r="H100" s="5"/>
      <c r="I100" s="5"/>
    </row>
    <row r="101" spans="1:9" x14ac:dyDescent="0.25">
      <c r="A101" s="1" t="s">
        <v>16</v>
      </c>
      <c r="B101" s="1" t="s">
        <v>105</v>
      </c>
      <c r="C101" s="49">
        <v>3571773</v>
      </c>
      <c r="D101" s="49">
        <v>3522773</v>
      </c>
      <c r="E101" s="49">
        <v>49000</v>
      </c>
      <c r="F101">
        <v>2170834</v>
      </c>
      <c r="G101">
        <v>1351939</v>
      </c>
      <c r="H101">
        <v>-1400939</v>
      </c>
      <c r="I101">
        <v>2170834</v>
      </c>
    </row>
    <row r="102" spans="1:9" x14ac:dyDescent="0.25">
      <c r="A102" s="1" t="s">
        <v>16</v>
      </c>
      <c r="B102" s="1" t="s">
        <v>106</v>
      </c>
      <c r="C102" s="49">
        <v>113300</v>
      </c>
      <c r="D102" s="49">
        <v>113300</v>
      </c>
      <c r="F102">
        <v>32050.84</v>
      </c>
      <c r="G102">
        <v>81249.16</v>
      </c>
      <c r="H102">
        <v>-81249.16</v>
      </c>
      <c r="I102">
        <v>32050.84</v>
      </c>
    </row>
    <row r="103" spans="1:9" x14ac:dyDescent="0.25">
      <c r="A103" s="1" t="s">
        <v>16</v>
      </c>
      <c r="B103" s="1" t="s">
        <v>107</v>
      </c>
      <c r="C103" s="49">
        <v>150461</v>
      </c>
      <c r="D103" s="49">
        <v>156657</v>
      </c>
      <c r="E103" s="49">
        <v>-6196</v>
      </c>
      <c r="F103">
        <v>67010.44</v>
      </c>
      <c r="G103">
        <v>89646.56</v>
      </c>
      <c r="H103">
        <v>-83450.559999999998</v>
      </c>
      <c r="I103">
        <v>67010.44</v>
      </c>
    </row>
    <row r="104" spans="1:9" x14ac:dyDescent="0.25">
      <c r="A104" s="1" t="s">
        <v>16</v>
      </c>
      <c r="B104" s="1" t="s">
        <v>108</v>
      </c>
      <c r="C104" s="49">
        <v>825136</v>
      </c>
      <c r="D104" s="49">
        <v>800077</v>
      </c>
      <c r="E104" s="49">
        <v>25059</v>
      </c>
      <c r="F104">
        <v>515423.32</v>
      </c>
      <c r="G104">
        <v>284653.68</v>
      </c>
      <c r="H104">
        <v>-309712.68</v>
      </c>
      <c r="I104">
        <v>515423.32</v>
      </c>
    </row>
    <row r="105" spans="1:9" x14ac:dyDescent="0.25">
      <c r="A105" s="1" t="s">
        <v>16</v>
      </c>
      <c r="B105" s="1" t="s">
        <v>109</v>
      </c>
      <c r="C105" s="49">
        <v>160000</v>
      </c>
      <c r="D105" s="49">
        <v>136000</v>
      </c>
      <c r="E105" s="49">
        <v>24000</v>
      </c>
      <c r="F105">
        <v>139937.60000000001</v>
      </c>
      <c r="G105">
        <v>-3937.6</v>
      </c>
      <c r="H105">
        <v>-20062.400000000001</v>
      </c>
      <c r="I105">
        <v>139937.60000000001</v>
      </c>
    </row>
    <row r="106" spans="1:9" x14ac:dyDescent="0.25">
      <c r="A106" s="1" t="s">
        <v>16</v>
      </c>
      <c r="B106" s="1" t="s">
        <v>110</v>
      </c>
      <c r="C106" s="49">
        <v>32338</v>
      </c>
      <c r="D106" s="49">
        <v>32338</v>
      </c>
      <c r="F106">
        <v>3520.82</v>
      </c>
      <c r="G106">
        <v>28817.18</v>
      </c>
      <c r="H106">
        <v>-28817.18</v>
      </c>
      <c r="I106">
        <v>3520.82</v>
      </c>
    </row>
    <row r="107" spans="1:9" x14ac:dyDescent="0.25">
      <c r="A107" s="1" t="s">
        <v>16</v>
      </c>
      <c r="B107" s="1" t="s">
        <v>111</v>
      </c>
      <c r="C107" s="49">
        <v>2500000</v>
      </c>
      <c r="D107" s="49">
        <v>2755000</v>
      </c>
      <c r="E107" s="49">
        <v>-255000</v>
      </c>
      <c r="F107">
        <v>1593489.81</v>
      </c>
      <c r="G107">
        <v>1161510.19</v>
      </c>
      <c r="H107">
        <v>-906510.19</v>
      </c>
      <c r="I107">
        <v>1593489.81</v>
      </c>
    </row>
    <row r="108" spans="1:9" x14ac:dyDescent="0.25">
      <c r="A108" s="1" t="s">
        <v>16</v>
      </c>
      <c r="B108" s="1" t="s">
        <v>112</v>
      </c>
      <c r="C108" s="49">
        <v>1354244</v>
      </c>
      <c r="D108" s="49">
        <v>1275091</v>
      </c>
      <c r="E108" s="49">
        <v>79153</v>
      </c>
      <c r="F108">
        <v>718182.24</v>
      </c>
      <c r="G108">
        <v>556908.76</v>
      </c>
      <c r="H108">
        <v>-636061.76</v>
      </c>
      <c r="I108">
        <v>718182.24</v>
      </c>
    </row>
    <row r="109" spans="1:9" x14ac:dyDescent="0.25">
      <c r="A109" s="1" t="s">
        <v>16</v>
      </c>
      <c r="B109" s="1" t="s">
        <v>113</v>
      </c>
      <c r="C109" s="49">
        <v>42067</v>
      </c>
      <c r="D109" s="49">
        <v>42067</v>
      </c>
      <c r="F109">
        <v>28412.21</v>
      </c>
      <c r="G109">
        <v>13654.79</v>
      </c>
      <c r="H109">
        <v>-13654.79</v>
      </c>
      <c r="I109">
        <v>28412.21</v>
      </c>
    </row>
    <row r="110" spans="1:9" x14ac:dyDescent="0.25">
      <c r="A110" s="1" t="s">
        <v>16</v>
      </c>
      <c r="B110" s="1" t="s">
        <v>114</v>
      </c>
    </row>
    <row r="111" spans="1:9" x14ac:dyDescent="0.25">
      <c r="A111" s="1" t="s">
        <v>16</v>
      </c>
      <c r="B111" s="1" t="s">
        <v>115</v>
      </c>
      <c r="C111" s="49">
        <v>601798</v>
      </c>
      <c r="D111" s="49">
        <v>616671</v>
      </c>
      <c r="E111" s="49">
        <v>-14873</v>
      </c>
      <c r="F111">
        <v>284592.44</v>
      </c>
      <c r="G111">
        <v>332078.56</v>
      </c>
      <c r="H111">
        <v>-317205.56</v>
      </c>
      <c r="I111">
        <v>284592.44</v>
      </c>
    </row>
    <row r="112" spans="1:9" x14ac:dyDescent="0.25">
      <c r="A112" s="1" t="s">
        <v>16</v>
      </c>
      <c r="B112" s="1" t="s">
        <v>116</v>
      </c>
      <c r="C112" s="49">
        <v>129379</v>
      </c>
      <c r="D112" s="49">
        <v>112983</v>
      </c>
      <c r="E112" s="49">
        <v>16396</v>
      </c>
      <c r="G112">
        <v>112983</v>
      </c>
      <c r="H112">
        <v>-129379</v>
      </c>
    </row>
    <row r="113" spans="1:9" x14ac:dyDescent="0.25">
      <c r="A113" s="1" t="s">
        <v>16</v>
      </c>
      <c r="B113" s="1" t="s">
        <v>117</v>
      </c>
    </row>
    <row r="114" spans="1:9" x14ac:dyDescent="0.25">
      <c r="A114" s="4" t="s">
        <v>118</v>
      </c>
      <c r="B114" s="4" t="s">
        <v>119</v>
      </c>
      <c r="C114" s="52">
        <v>9480496</v>
      </c>
      <c r="D114" s="52">
        <v>9562957</v>
      </c>
      <c r="E114" s="52">
        <v>-82461</v>
      </c>
      <c r="F114" s="5">
        <v>5553453.7199999997</v>
      </c>
      <c r="G114" s="5">
        <v>4009503.28</v>
      </c>
      <c r="H114" s="5">
        <v>-3927042.28</v>
      </c>
      <c r="I114" s="5">
        <v>5553453.7199999997</v>
      </c>
    </row>
    <row r="115" spans="1:9" x14ac:dyDescent="0.25">
      <c r="A115" s="1" t="s">
        <v>16</v>
      </c>
      <c r="B115" s="1" t="s">
        <v>16</v>
      </c>
    </row>
    <row r="116" spans="1:9" x14ac:dyDescent="0.25">
      <c r="A116" s="4" t="s">
        <v>16</v>
      </c>
      <c r="B116" s="4" t="s">
        <v>120</v>
      </c>
      <c r="C116" s="52"/>
      <c r="D116" s="52"/>
      <c r="E116" s="52"/>
      <c r="F116" s="5"/>
      <c r="G116" s="5"/>
      <c r="H116" s="5"/>
      <c r="I116" s="5"/>
    </row>
    <row r="117" spans="1:9" x14ac:dyDescent="0.25">
      <c r="A117" s="1" t="s">
        <v>16</v>
      </c>
      <c r="B117" s="1" t="s">
        <v>121</v>
      </c>
      <c r="C117" s="49">
        <v>483998</v>
      </c>
      <c r="D117" s="49">
        <v>477744</v>
      </c>
      <c r="E117" s="49">
        <v>6254</v>
      </c>
      <c r="F117">
        <v>249263.35</v>
      </c>
      <c r="G117">
        <v>228480.65</v>
      </c>
      <c r="H117">
        <v>-234734.65</v>
      </c>
      <c r="I117">
        <v>249263.35</v>
      </c>
    </row>
    <row r="118" spans="1:9" x14ac:dyDescent="0.25">
      <c r="A118" s="1" t="s">
        <v>16</v>
      </c>
      <c r="B118" s="1" t="s">
        <v>122</v>
      </c>
      <c r="C118" s="49">
        <v>112513</v>
      </c>
      <c r="D118" s="49">
        <v>112513</v>
      </c>
      <c r="F118">
        <v>69140.820000000007</v>
      </c>
      <c r="G118">
        <v>43372.18</v>
      </c>
      <c r="H118">
        <v>-43372.18</v>
      </c>
      <c r="I118">
        <v>69140.820000000007</v>
      </c>
    </row>
    <row r="119" spans="1:9" x14ac:dyDescent="0.25">
      <c r="A119" s="1" t="s">
        <v>16</v>
      </c>
      <c r="B119" s="1" t="s">
        <v>123</v>
      </c>
      <c r="C119" s="49">
        <v>136055</v>
      </c>
      <c r="D119" s="49">
        <v>135800</v>
      </c>
      <c r="E119" s="49">
        <v>255</v>
      </c>
      <c r="F119">
        <v>131153.98000000001</v>
      </c>
      <c r="G119">
        <v>4646.0200000000004</v>
      </c>
      <c r="H119">
        <v>-4901.0200000000004</v>
      </c>
      <c r="I119">
        <v>131153.98000000001</v>
      </c>
    </row>
    <row r="120" spans="1:9" x14ac:dyDescent="0.25">
      <c r="A120" s="1" t="s">
        <v>16</v>
      </c>
      <c r="B120" s="1" t="s">
        <v>124</v>
      </c>
      <c r="C120" s="49">
        <v>85570</v>
      </c>
      <c r="D120" s="49">
        <v>70070</v>
      </c>
      <c r="E120" s="49">
        <v>15500</v>
      </c>
      <c r="F120">
        <v>21770.11</v>
      </c>
      <c r="G120">
        <v>48299.89</v>
      </c>
      <c r="H120">
        <v>-63799.89</v>
      </c>
      <c r="I120">
        <v>21770.11</v>
      </c>
    </row>
    <row r="121" spans="1:9" x14ac:dyDescent="0.25">
      <c r="A121" s="1" t="s">
        <v>16</v>
      </c>
      <c r="B121" s="1" t="s">
        <v>125</v>
      </c>
      <c r="C121" s="49">
        <v>213000</v>
      </c>
      <c r="D121" s="49">
        <v>213000</v>
      </c>
      <c r="F121">
        <v>186120.84</v>
      </c>
      <c r="G121">
        <v>26879.16</v>
      </c>
      <c r="H121">
        <v>-26879.16</v>
      </c>
      <c r="I121">
        <v>186120.84</v>
      </c>
    </row>
    <row r="122" spans="1:9" x14ac:dyDescent="0.25">
      <c r="A122" s="1" t="s">
        <v>16</v>
      </c>
      <c r="B122" s="1" t="s">
        <v>126</v>
      </c>
      <c r="C122" s="49">
        <v>358404</v>
      </c>
      <c r="D122" s="49">
        <v>320551</v>
      </c>
      <c r="E122" s="49">
        <v>37853</v>
      </c>
      <c r="F122">
        <v>165468.41</v>
      </c>
      <c r="G122">
        <v>155082.59</v>
      </c>
      <c r="H122">
        <v>-192935.59</v>
      </c>
      <c r="I122">
        <v>165468.41</v>
      </c>
    </row>
    <row r="123" spans="1:9" x14ac:dyDescent="0.25">
      <c r="A123" s="1" t="s">
        <v>16</v>
      </c>
      <c r="B123" s="1" t="s">
        <v>127</v>
      </c>
      <c r="C123" s="49">
        <v>96430</v>
      </c>
      <c r="D123" s="49">
        <v>96430</v>
      </c>
      <c r="F123">
        <v>43799.09</v>
      </c>
      <c r="G123">
        <v>52630.91</v>
      </c>
      <c r="H123">
        <v>-52630.91</v>
      </c>
      <c r="I123">
        <v>43799.09</v>
      </c>
    </row>
    <row r="124" spans="1:9" x14ac:dyDescent="0.25">
      <c r="A124" s="1" t="s">
        <v>16</v>
      </c>
      <c r="B124" s="1" t="s">
        <v>128</v>
      </c>
      <c r="C124" s="49">
        <v>949700</v>
      </c>
      <c r="D124" s="49">
        <v>923220</v>
      </c>
      <c r="E124" s="49">
        <v>26480</v>
      </c>
      <c r="F124">
        <v>123896.69</v>
      </c>
      <c r="G124">
        <v>799323.31</v>
      </c>
      <c r="H124">
        <v>-825803.31</v>
      </c>
      <c r="I124">
        <v>123896.69</v>
      </c>
    </row>
    <row r="125" spans="1:9" x14ac:dyDescent="0.25">
      <c r="A125" s="1" t="s">
        <v>16</v>
      </c>
      <c r="B125" s="1" t="s">
        <v>129</v>
      </c>
      <c r="C125" s="49">
        <v>13300</v>
      </c>
      <c r="D125" s="49">
        <v>13235</v>
      </c>
      <c r="E125" s="49">
        <v>65</v>
      </c>
      <c r="F125">
        <v>8465.6299999999992</v>
      </c>
      <c r="G125">
        <v>4769.37</v>
      </c>
      <c r="H125">
        <v>-4834.37</v>
      </c>
      <c r="I125">
        <v>8465.6299999999992</v>
      </c>
    </row>
    <row r="126" spans="1:9" x14ac:dyDescent="0.25">
      <c r="A126" s="4" t="s">
        <v>130</v>
      </c>
      <c r="B126" s="4" t="s">
        <v>131</v>
      </c>
      <c r="C126" s="52">
        <v>2448970</v>
      </c>
      <c r="D126" s="52">
        <v>2362563</v>
      </c>
      <c r="E126" s="52">
        <v>86407</v>
      </c>
      <c r="F126" s="5">
        <v>999078.92</v>
      </c>
      <c r="G126" s="5">
        <v>1363484.08</v>
      </c>
      <c r="H126" s="5">
        <v>-1449891.08</v>
      </c>
      <c r="I126" s="5">
        <v>999078.92</v>
      </c>
    </row>
    <row r="127" spans="1:9" x14ac:dyDescent="0.25">
      <c r="A127" s="4" t="s">
        <v>132</v>
      </c>
      <c r="B127" s="4" t="s">
        <v>133</v>
      </c>
      <c r="C127" s="52">
        <v>141483</v>
      </c>
      <c r="D127" s="52"/>
      <c r="E127" s="52">
        <v>141483</v>
      </c>
      <c r="F127" s="5">
        <v>47703.69</v>
      </c>
      <c r="G127" s="5">
        <v>-47703.69</v>
      </c>
      <c r="H127" s="5">
        <v>-93779.31</v>
      </c>
      <c r="I127" s="5">
        <v>47703.69</v>
      </c>
    </row>
    <row r="128" spans="1:9" x14ac:dyDescent="0.25">
      <c r="A128" s="1" t="s">
        <v>16</v>
      </c>
      <c r="B128" s="1" t="s">
        <v>16</v>
      </c>
    </row>
    <row r="129" spans="1:9" x14ac:dyDescent="0.25">
      <c r="A129" s="4" t="s">
        <v>16</v>
      </c>
      <c r="B129" s="4" t="s">
        <v>134</v>
      </c>
      <c r="C129" s="52"/>
      <c r="D129" s="52"/>
      <c r="E129" s="52"/>
      <c r="F129" s="5"/>
      <c r="G129" s="5"/>
      <c r="H129" s="5"/>
      <c r="I129" s="5"/>
    </row>
    <row r="130" spans="1:9" x14ac:dyDescent="0.25">
      <c r="A130" s="4" t="s">
        <v>135</v>
      </c>
      <c r="B130" s="4" t="s">
        <v>134</v>
      </c>
      <c r="C130" s="52">
        <v>314500</v>
      </c>
      <c r="D130" s="52">
        <v>497716</v>
      </c>
      <c r="E130" s="52">
        <v>-183216</v>
      </c>
      <c r="F130" s="5"/>
      <c r="G130" s="5">
        <v>497716</v>
      </c>
      <c r="H130" s="5">
        <v>-314500</v>
      </c>
      <c r="I130" s="5"/>
    </row>
    <row r="131" spans="1:9" x14ac:dyDescent="0.25">
      <c r="A131" s="1" t="s">
        <v>16</v>
      </c>
      <c r="B131" s="1" t="s">
        <v>16</v>
      </c>
    </row>
    <row r="132" spans="1:9" x14ac:dyDescent="0.25">
      <c r="A132" s="4" t="s">
        <v>136</v>
      </c>
      <c r="B132" s="4" t="s">
        <v>137</v>
      </c>
      <c r="C132" s="52">
        <v>23327027</v>
      </c>
      <c r="D132" s="52">
        <v>23484448</v>
      </c>
      <c r="E132" s="52">
        <v>-157421</v>
      </c>
      <c r="F132" s="5">
        <v>14276934.300000001</v>
      </c>
      <c r="G132" s="5">
        <v>9207513.6999999993</v>
      </c>
      <c r="H132" s="5">
        <v>-9050092.6999999993</v>
      </c>
      <c r="I132" s="5">
        <v>14276934.300000001</v>
      </c>
    </row>
    <row r="133" spans="1:9" x14ac:dyDescent="0.25">
      <c r="A133" s="1" t="s">
        <v>16</v>
      </c>
      <c r="B133" s="1" t="s">
        <v>16</v>
      </c>
    </row>
    <row r="134" spans="1:9" x14ac:dyDescent="0.25">
      <c r="A134" s="4" t="s">
        <v>16</v>
      </c>
      <c r="B134" s="4" t="s">
        <v>138</v>
      </c>
      <c r="C134" s="52"/>
      <c r="D134" s="52"/>
      <c r="E134" s="52"/>
      <c r="F134" s="5"/>
      <c r="G134" s="5"/>
      <c r="H134" s="5"/>
      <c r="I134" s="5"/>
    </row>
    <row r="135" spans="1:9" x14ac:dyDescent="0.25">
      <c r="A135" s="1" t="s">
        <v>16</v>
      </c>
      <c r="B135" s="1" t="s">
        <v>16</v>
      </c>
    </row>
    <row r="136" spans="1:9" x14ac:dyDescent="0.25">
      <c r="A136" s="4" t="s">
        <v>16</v>
      </c>
      <c r="B136" s="4" t="s">
        <v>139</v>
      </c>
      <c r="C136" s="52"/>
      <c r="D136" s="52"/>
      <c r="E136" s="52"/>
      <c r="F136" s="5"/>
      <c r="G136" s="5"/>
      <c r="H136" s="5"/>
      <c r="I136" s="5"/>
    </row>
    <row r="137" spans="1:9" x14ac:dyDescent="0.25">
      <c r="A137" s="1" t="s">
        <v>16</v>
      </c>
      <c r="B137" s="1" t="s">
        <v>16</v>
      </c>
    </row>
    <row r="138" spans="1:9" x14ac:dyDescent="0.25">
      <c r="A138" s="1" t="s">
        <v>16</v>
      </c>
      <c r="B138" s="1" t="s">
        <v>140</v>
      </c>
      <c r="C138" s="49">
        <v>3925967</v>
      </c>
      <c r="D138" s="49">
        <v>2910357</v>
      </c>
      <c r="E138" s="49">
        <v>1015610</v>
      </c>
      <c r="F138">
        <v>744869.87</v>
      </c>
      <c r="G138">
        <v>2165487.13</v>
      </c>
      <c r="H138">
        <v>-3181097.13</v>
      </c>
      <c r="I138">
        <v>744869.87</v>
      </c>
    </row>
    <row r="139" spans="1:9" x14ac:dyDescent="0.25">
      <c r="A139" s="1" t="s">
        <v>16</v>
      </c>
      <c r="B139" s="1" t="s">
        <v>141</v>
      </c>
    </row>
    <row r="140" spans="1:9" x14ac:dyDescent="0.25">
      <c r="A140" s="1" t="s">
        <v>16</v>
      </c>
      <c r="B140" s="1" t="s">
        <v>142</v>
      </c>
      <c r="C140" s="49">
        <v>42500</v>
      </c>
      <c r="D140" s="49">
        <v>42500</v>
      </c>
      <c r="F140">
        <v>74541.149999999994</v>
      </c>
      <c r="G140">
        <v>-32041.15</v>
      </c>
      <c r="H140">
        <v>32041.15</v>
      </c>
      <c r="I140">
        <v>74541.149999999994</v>
      </c>
    </row>
    <row r="141" spans="1:9" x14ac:dyDescent="0.25">
      <c r="A141" s="4" t="s">
        <v>143</v>
      </c>
      <c r="B141" s="4" t="s">
        <v>144</v>
      </c>
      <c r="C141" s="52">
        <v>3968467</v>
      </c>
      <c r="D141" s="52">
        <v>2952857</v>
      </c>
      <c r="E141" s="52">
        <v>1015610</v>
      </c>
      <c r="F141" s="5">
        <v>819411.02</v>
      </c>
      <c r="G141" s="5">
        <v>2133445.98</v>
      </c>
      <c r="H141" s="5">
        <v>-3149055.98</v>
      </c>
      <c r="I141" s="5">
        <v>819411.02</v>
      </c>
    </row>
    <row r="142" spans="1:9" x14ac:dyDescent="0.25">
      <c r="A142" s="1" t="s">
        <v>16</v>
      </c>
      <c r="B142" s="1" t="s">
        <v>16</v>
      </c>
    </row>
    <row r="143" spans="1:9" x14ac:dyDescent="0.25">
      <c r="A143" s="4" t="s">
        <v>16</v>
      </c>
      <c r="B143" s="4" t="s">
        <v>145</v>
      </c>
      <c r="C143" s="52"/>
      <c r="D143" s="52"/>
      <c r="E143" s="52"/>
      <c r="F143" s="5"/>
      <c r="G143" s="5"/>
      <c r="H143" s="5"/>
      <c r="I143" s="5"/>
    </row>
    <row r="144" spans="1:9" x14ac:dyDescent="0.25">
      <c r="A144" s="1" t="s">
        <v>16</v>
      </c>
      <c r="B144" s="1" t="s">
        <v>16</v>
      </c>
    </row>
    <row r="145" spans="1:9" x14ac:dyDescent="0.25">
      <c r="A145" s="1" t="s">
        <v>16</v>
      </c>
      <c r="B145" s="1" t="s">
        <v>140</v>
      </c>
      <c r="C145" s="49">
        <v>9680226</v>
      </c>
      <c r="D145" s="49">
        <v>132500</v>
      </c>
      <c r="E145" s="49">
        <v>9547726</v>
      </c>
      <c r="F145">
        <v>1012458.6</v>
      </c>
      <c r="G145">
        <v>-879958.6</v>
      </c>
      <c r="H145">
        <v>-8667767.4000000004</v>
      </c>
      <c r="I145">
        <v>1012458.6</v>
      </c>
    </row>
    <row r="146" spans="1:9" x14ac:dyDescent="0.25">
      <c r="A146" s="1" t="s">
        <v>16</v>
      </c>
      <c r="B146" s="1" t="s">
        <v>141</v>
      </c>
      <c r="C146" s="49">
        <v>142076</v>
      </c>
      <c r="E146" s="49">
        <v>142076</v>
      </c>
      <c r="F146">
        <v>17511.57</v>
      </c>
      <c r="G146">
        <v>-17511.57</v>
      </c>
      <c r="H146">
        <v>-124564.43</v>
      </c>
      <c r="I146">
        <v>17511.57</v>
      </c>
    </row>
    <row r="147" spans="1:9" x14ac:dyDescent="0.25">
      <c r="A147" s="1" t="s">
        <v>16</v>
      </c>
      <c r="B147" s="1" t="s">
        <v>142</v>
      </c>
      <c r="C147" s="49">
        <v>386477</v>
      </c>
      <c r="E147" s="49">
        <v>386477</v>
      </c>
      <c r="F147">
        <v>43905.58</v>
      </c>
      <c r="G147">
        <v>-43905.58</v>
      </c>
      <c r="H147">
        <v>-342571.42</v>
      </c>
      <c r="I147">
        <v>43905.58</v>
      </c>
    </row>
    <row r="148" spans="1:9" x14ac:dyDescent="0.25">
      <c r="A148" s="4" t="s">
        <v>146</v>
      </c>
      <c r="B148" s="4" t="s">
        <v>147</v>
      </c>
      <c r="C148" s="52">
        <v>10208779</v>
      </c>
      <c r="D148" s="52">
        <v>132500</v>
      </c>
      <c r="E148" s="52">
        <v>10076279</v>
      </c>
      <c r="F148" s="5">
        <v>1073875.75</v>
      </c>
      <c r="G148" s="5">
        <v>-941375.75</v>
      </c>
      <c r="H148" s="5">
        <v>-9134903.25</v>
      </c>
      <c r="I148" s="5">
        <v>1073875.75</v>
      </c>
    </row>
    <row r="149" spans="1:9" x14ac:dyDescent="0.25">
      <c r="A149" s="1" t="s">
        <v>16</v>
      </c>
      <c r="B149" s="1" t="s">
        <v>16</v>
      </c>
    </row>
    <row r="150" spans="1:9" x14ac:dyDescent="0.25">
      <c r="A150" s="4" t="s">
        <v>148</v>
      </c>
      <c r="B150" s="4" t="s">
        <v>149</v>
      </c>
      <c r="C150" s="52">
        <v>14177246</v>
      </c>
      <c r="D150" s="52">
        <v>3085357</v>
      </c>
      <c r="E150" s="52">
        <v>11091889</v>
      </c>
      <c r="F150" s="5">
        <v>1893286.77</v>
      </c>
      <c r="G150" s="5">
        <v>1192070.23</v>
      </c>
      <c r="H150" s="5">
        <v>-12283959.23</v>
      </c>
      <c r="I150" s="5">
        <v>1893286.77</v>
      </c>
    </row>
    <row r="151" spans="1:9" x14ac:dyDescent="0.25">
      <c r="A151" s="1" t="s">
        <v>16</v>
      </c>
      <c r="B151" s="1" t="s">
        <v>16</v>
      </c>
    </row>
    <row r="152" spans="1:9" x14ac:dyDescent="0.25">
      <c r="A152" s="4" t="s">
        <v>150</v>
      </c>
      <c r="B152" s="4" t="s">
        <v>151</v>
      </c>
      <c r="C152" s="52">
        <v>37504273</v>
      </c>
      <c r="D152" s="52">
        <v>26569805</v>
      </c>
      <c r="E152" s="52">
        <v>10934468</v>
      </c>
      <c r="F152" s="5">
        <v>16170221.07</v>
      </c>
      <c r="G152" s="5">
        <v>10399583.93</v>
      </c>
      <c r="H152" s="5">
        <v>-21334051.93</v>
      </c>
      <c r="I152" s="5">
        <v>16170221.07</v>
      </c>
    </row>
    <row r="153" spans="1:9" x14ac:dyDescent="0.25">
      <c r="A153" s="1" t="s">
        <v>16</v>
      </c>
      <c r="B153" s="1" t="s">
        <v>16</v>
      </c>
    </row>
    <row r="154" spans="1:9" x14ac:dyDescent="0.25">
      <c r="A154" s="4" t="s">
        <v>16</v>
      </c>
      <c r="B154" s="4" t="s">
        <v>152</v>
      </c>
      <c r="C154" s="52">
        <v>857082</v>
      </c>
      <c r="D154" s="52">
        <v>870764</v>
      </c>
      <c r="E154" s="52">
        <v>-13682</v>
      </c>
      <c r="F154" s="5">
        <v>9633075.7400000002</v>
      </c>
      <c r="G154" s="5">
        <v>-8762311.7400000002</v>
      </c>
      <c r="H154" s="5">
        <v>8775993.7400000002</v>
      </c>
      <c r="I154" s="5">
        <v>9633075.7400000002</v>
      </c>
    </row>
    <row r="155" spans="1:9" x14ac:dyDescent="0.25">
      <c r="A155" s="4" t="s">
        <v>16</v>
      </c>
      <c r="B155" s="4" t="s">
        <v>153</v>
      </c>
      <c r="C155" s="52"/>
      <c r="D155" s="52"/>
      <c r="E155" s="52"/>
      <c r="F155" s="5"/>
      <c r="G155" s="5"/>
      <c r="H155" s="5"/>
      <c r="I155" s="5"/>
    </row>
    <row r="156" spans="1:9" x14ac:dyDescent="0.25">
      <c r="A156" s="1" t="s">
        <v>16</v>
      </c>
      <c r="B156" s="1" t="s">
        <v>16</v>
      </c>
    </row>
    <row r="157" spans="1:9" x14ac:dyDescent="0.25">
      <c r="A157" s="4" t="s">
        <v>16</v>
      </c>
      <c r="B157" s="4" t="s">
        <v>154</v>
      </c>
      <c r="C157" s="52"/>
      <c r="D157" s="52"/>
      <c r="E157" s="52"/>
      <c r="F157" s="5"/>
      <c r="G157" s="5"/>
      <c r="H157" s="5"/>
      <c r="I157" s="5"/>
    </row>
    <row r="158" spans="1:9" x14ac:dyDescent="0.25">
      <c r="A158" s="1" t="s">
        <v>16</v>
      </c>
      <c r="B158" s="1" t="s">
        <v>155</v>
      </c>
    </row>
    <row r="159" spans="1:9" x14ac:dyDescent="0.25">
      <c r="A159" s="1" t="s">
        <v>16</v>
      </c>
      <c r="B159" s="1" t="s">
        <v>156</v>
      </c>
      <c r="C159" s="49">
        <v>12580</v>
      </c>
      <c r="D159" s="49">
        <v>12580</v>
      </c>
      <c r="G159">
        <v>12580</v>
      </c>
      <c r="H159">
        <v>-12580</v>
      </c>
    </row>
    <row r="160" spans="1:9" x14ac:dyDescent="0.25">
      <c r="A160" s="4" t="s">
        <v>157</v>
      </c>
      <c r="B160" s="4" t="s">
        <v>158</v>
      </c>
      <c r="C160" s="52">
        <v>12580</v>
      </c>
      <c r="D160" s="52">
        <v>12580</v>
      </c>
      <c r="E160" s="52"/>
      <c r="F160" s="5"/>
      <c r="G160" s="5">
        <v>12580</v>
      </c>
      <c r="H160" s="5">
        <v>-12580</v>
      </c>
      <c r="I160" s="5"/>
    </row>
    <row r="161" spans="1:9" x14ac:dyDescent="0.25">
      <c r="A161" s="1" t="s">
        <v>16</v>
      </c>
      <c r="B161" s="1" t="s">
        <v>16</v>
      </c>
    </row>
    <row r="162" spans="1:9" x14ac:dyDescent="0.25">
      <c r="A162" s="4" t="s">
        <v>16</v>
      </c>
      <c r="B162" s="4" t="s">
        <v>159</v>
      </c>
      <c r="C162" s="52"/>
      <c r="D162" s="52"/>
      <c r="E162" s="52"/>
      <c r="F162" s="5"/>
      <c r="G162" s="5"/>
      <c r="H162" s="5"/>
      <c r="I162" s="5"/>
    </row>
    <row r="163" spans="1:9" x14ac:dyDescent="0.25">
      <c r="A163" s="1" t="s">
        <v>16</v>
      </c>
      <c r="B163" s="1" t="s">
        <v>160</v>
      </c>
      <c r="C163" s="49">
        <v>70071</v>
      </c>
      <c r="D163" s="49">
        <v>80464</v>
      </c>
      <c r="E163" s="49">
        <v>-10393</v>
      </c>
      <c r="F163">
        <v>36949.9</v>
      </c>
      <c r="G163">
        <v>43514.1</v>
      </c>
      <c r="H163">
        <v>-33121.1</v>
      </c>
      <c r="I163">
        <v>36949.9</v>
      </c>
    </row>
    <row r="164" spans="1:9" x14ac:dyDescent="0.25">
      <c r="A164" s="1" t="s">
        <v>16</v>
      </c>
      <c r="B164" s="1" t="s">
        <v>161</v>
      </c>
      <c r="C164" s="49">
        <v>10500</v>
      </c>
      <c r="D164" s="49">
        <v>10500</v>
      </c>
      <c r="F164">
        <v>794.14</v>
      </c>
      <c r="G164">
        <v>9705.86</v>
      </c>
      <c r="H164">
        <v>-9705.86</v>
      </c>
      <c r="I164">
        <v>794.14</v>
      </c>
    </row>
    <row r="165" spans="1:9" x14ac:dyDescent="0.25">
      <c r="A165" s="4" t="s">
        <v>162</v>
      </c>
      <c r="B165" s="4" t="s">
        <v>163</v>
      </c>
      <c r="C165" s="52">
        <v>80571</v>
      </c>
      <c r="D165" s="52">
        <v>90964</v>
      </c>
      <c r="E165" s="52">
        <v>-10393</v>
      </c>
      <c r="F165" s="5">
        <v>37744.04</v>
      </c>
      <c r="G165" s="5">
        <v>53219.96</v>
      </c>
      <c r="H165" s="5">
        <v>-42826.96</v>
      </c>
      <c r="I165" s="5">
        <v>37744.04</v>
      </c>
    </row>
    <row r="166" spans="1:9" x14ac:dyDescent="0.25">
      <c r="A166" s="1" t="s">
        <v>16</v>
      </c>
      <c r="B166" s="1" t="s">
        <v>16</v>
      </c>
    </row>
    <row r="167" spans="1:9" x14ac:dyDescent="0.25">
      <c r="A167" s="4" t="s">
        <v>164</v>
      </c>
      <c r="B167" s="4" t="s">
        <v>165</v>
      </c>
      <c r="C167" s="52">
        <v>-67991</v>
      </c>
      <c r="D167" s="52">
        <v>-78384</v>
      </c>
      <c r="E167" s="52">
        <v>10393</v>
      </c>
      <c r="F167" s="5">
        <v>-37744.04</v>
      </c>
      <c r="G167" s="5">
        <v>-40639.96</v>
      </c>
      <c r="H167" s="5">
        <v>30246.959999999999</v>
      </c>
      <c r="I167" s="5">
        <v>-37744.04</v>
      </c>
    </row>
    <row r="168" spans="1:9" x14ac:dyDescent="0.25">
      <c r="A168" s="1" t="s">
        <v>16</v>
      </c>
      <c r="B168" s="1" t="s">
        <v>16</v>
      </c>
    </row>
    <row r="169" spans="1:9" x14ac:dyDescent="0.25">
      <c r="A169" s="1" t="s">
        <v>16</v>
      </c>
      <c r="B169" s="1" t="s">
        <v>16</v>
      </c>
    </row>
    <row r="170" spans="1:9" x14ac:dyDescent="0.25">
      <c r="A170" s="4" t="s">
        <v>16</v>
      </c>
      <c r="B170" s="4" t="s">
        <v>166</v>
      </c>
      <c r="C170" s="52"/>
      <c r="D170" s="52"/>
      <c r="E170" s="52"/>
      <c r="F170" s="5"/>
      <c r="G170" s="5"/>
      <c r="H170" s="5"/>
      <c r="I170" s="5"/>
    </row>
    <row r="171" spans="1:9" x14ac:dyDescent="0.25">
      <c r="A171" s="1" t="s">
        <v>16</v>
      </c>
      <c r="B171" s="1" t="s">
        <v>167</v>
      </c>
    </row>
    <row r="172" spans="1:9" x14ac:dyDescent="0.25">
      <c r="A172" s="1" t="s">
        <v>16</v>
      </c>
      <c r="B172" s="1" t="s">
        <v>168</v>
      </c>
      <c r="C172" s="49">
        <v>789091</v>
      </c>
      <c r="D172" s="49">
        <v>792380</v>
      </c>
      <c r="E172" s="49">
        <v>-3289</v>
      </c>
      <c r="F172">
        <v>482215.06</v>
      </c>
      <c r="G172">
        <v>310164.94</v>
      </c>
      <c r="H172">
        <v>-306875.94</v>
      </c>
      <c r="I172">
        <v>482215.06</v>
      </c>
    </row>
    <row r="173" spans="1:9" x14ac:dyDescent="0.25">
      <c r="A173" s="4" t="s">
        <v>16</v>
      </c>
      <c r="B173" s="4" t="s">
        <v>169</v>
      </c>
      <c r="C173" s="52">
        <v>-789091</v>
      </c>
      <c r="D173" s="52">
        <v>-792380</v>
      </c>
      <c r="E173" s="52">
        <v>3289</v>
      </c>
      <c r="F173" s="5">
        <v>-482215.06</v>
      </c>
      <c r="G173" s="5">
        <v>-310164.94</v>
      </c>
      <c r="H173" s="5">
        <v>306875.94</v>
      </c>
      <c r="I173" s="5">
        <v>-482215.06</v>
      </c>
    </row>
    <row r="174" spans="1:9" x14ac:dyDescent="0.25">
      <c r="A174" s="1" t="s">
        <v>16</v>
      </c>
      <c r="B174" s="1" t="s">
        <v>16</v>
      </c>
    </row>
    <row r="175" spans="1:9" x14ac:dyDescent="0.25">
      <c r="A175" s="6" t="s">
        <v>16</v>
      </c>
      <c r="B175" s="6" t="s">
        <v>170</v>
      </c>
      <c r="C175" s="53"/>
      <c r="D175" s="53"/>
      <c r="E175" s="53"/>
      <c r="F175" s="7">
        <v>9113116.6400000006</v>
      </c>
      <c r="G175" s="7">
        <v>-9113116.6400000006</v>
      </c>
      <c r="H175" s="7">
        <v>9113116.6400000006</v>
      </c>
      <c r="I175" s="7">
        <v>9113116.6400000006</v>
      </c>
    </row>
    <row r="176" spans="1:9" x14ac:dyDescent="0.25">
      <c r="A176" s="1" t="s">
        <v>16</v>
      </c>
      <c r="B176" s="1" t="s">
        <v>16</v>
      </c>
    </row>
    <row r="177" spans="1:9" x14ac:dyDescent="0.25">
      <c r="A177" s="2" t="s">
        <v>16</v>
      </c>
      <c r="B177" s="2" t="s">
        <v>171</v>
      </c>
      <c r="C177" s="51"/>
      <c r="D177" s="51"/>
      <c r="E177" s="51"/>
      <c r="F177" s="3"/>
      <c r="G177" s="3"/>
      <c r="H177" s="3"/>
      <c r="I177" s="3"/>
    </row>
    <row r="178" spans="1:9" x14ac:dyDescent="0.25">
      <c r="A178" s="1" t="s">
        <v>16</v>
      </c>
      <c r="B178" s="1" t="s">
        <v>16</v>
      </c>
    </row>
    <row r="179" spans="1:9" x14ac:dyDescent="0.25">
      <c r="A179" s="1" t="s">
        <v>16</v>
      </c>
      <c r="B179" s="1" t="s">
        <v>16</v>
      </c>
    </row>
    <row r="180" spans="1:9" x14ac:dyDescent="0.25">
      <c r="A180" s="4" t="s">
        <v>16</v>
      </c>
      <c r="B180" s="4" t="s">
        <v>172</v>
      </c>
      <c r="C180" s="52"/>
      <c r="D180" s="52"/>
      <c r="E180" s="52"/>
      <c r="F180" s="5"/>
      <c r="G180" s="5"/>
      <c r="H180" s="5"/>
      <c r="I180" s="5"/>
    </row>
    <row r="181" spans="1:9" x14ac:dyDescent="0.25">
      <c r="A181" s="1" t="s">
        <v>16</v>
      </c>
      <c r="B181" s="1" t="s">
        <v>16</v>
      </c>
    </row>
    <row r="182" spans="1:9" x14ac:dyDescent="0.25">
      <c r="A182" s="4" t="s">
        <v>16</v>
      </c>
      <c r="B182" s="4" t="s">
        <v>173</v>
      </c>
      <c r="C182" s="52"/>
      <c r="D182" s="52"/>
      <c r="E182" s="52"/>
      <c r="F182" s="5"/>
      <c r="G182" s="5"/>
      <c r="H182" s="5"/>
      <c r="I182" s="5"/>
    </row>
    <row r="183" spans="1:9" x14ac:dyDescent="0.25">
      <c r="A183" s="1" t="s">
        <v>16</v>
      </c>
      <c r="B183" s="1" t="s">
        <v>16</v>
      </c>
    </row>
    <row r="184" spans="1:9" x14ac:dyDescent="0.25">
      <c r="A184" s="4" t="s">
        <v>16</v>
      </c>
      <c r="B184" s="4" t="s">
        <v>174</v>
      </c>
      <c r="C184" s="52"/>
      <c r="D184" s="52"/>
      <c r="E184" s="52"/>
      <c r="F184" s="5"/>
      <c r="G184" s="5"/>
      <c r="H184" s="5"/>
      <c r="I184" s="5"/>
    </row>
    <row r="185" spans="1:9" x14ac:dyDescent="0.25">
      <c r="A185" s="1" t="s">
        <v>175</v>
      </c>
      <c r="B185" s="1" t="s">
        <v>176</v>
      </c>
      <c r="C185" s="49">
        <v>40000</v>
      </c>
      <c r="D185" s="49">
        <v>100000</v>
      </c>
      <c r="E185" s="49">
        <v>-60000</v>
      </c>
      <c r="F185">
        <v>8699398.8900000006</v>
      </c>
      <c r="G185">
        <v>-8599398.8900000006</v>
      </c>
      <c r="H185">
        <v>8659398.8900000006</v>
      </c>
      <c r="I185">
        <v>8699398.8900000006</v>
      </c>
    </row>
    <row r="186" spans="1:9" x14ac:dyDescent="0.25">
      <c r="A186" s="1" t="s">
        <v>177</v>
      </c>
      <c r="B186" s="1" t="s">
        <v>178</v>
      </c>
      <c r="F186">
        <v>-160687.82999999999</v>
      </c>
      <c r="G186">
        <v>160687.82999999999</v>
      </c>
      <c r="H186">
        <v>-160687.82999999999</v>
      </c>
      <c r="I186">
        <v>-160687.82999999999</v>
      </c>
    </row>
    <row r="187" spans="1:9" x14ac:dyDescent="0.25">
      <c r="A187" s="4" t="s">
        <v>179</v>
      </c>
      <c r="B187" s="4" t="s">
        <v>180</v>
      </c>
      <c r="C187" s="52">
        <v>40000</v>
      </c>
      <c r="D187" s="52">
        <v>100000</v>
      </c>
      <c r="E187" s="52">
        <v>-60000</v>
      </c>
      <c r="F187" s="5">
        <v>8538711.0600000005</v>
      </c>
      <c r="G187" s="5">
        <v>-8438711.0600000005</v>
      </c>
      <c r="H187" s="5">
        <v>8498711.0600000005</v>
      </c>
      <c r="I187" s="5">
        <v>8538711.0600000005</v>
      </c>
    </row>
    <row r="188" spans="1:9" x14ac:dyDescent="0.25">
      <c r="A188" s="1" t="s">
        <v>181</v>
      </c>
      <c r="B188" s="1" t="s">
        <v>182</v>
      </c>
    </row>
    <row r="189" spans="1:9" x14ac:dyDescent="0.25">
      <c r="A189" s="1" t="s">
        <v>183</v>
      </c>
      <c r="B189" s="1" t="s">
        <v>178</v>
      </c>
    </row>
    <row r="190" spans="1:9" x14ac:dyDescent="0.25">
      <c r="A190" s="4" t="s">
        <v>184</v>
      </c>
      <c r="B190" s="4" t="s">
        <v>185</v>
      </c>
      <c r="C190" s="52"/>
      <c r="D190" s="52"/>
      <c r="E190" s="52"/>
      <c r="F190" s="5"/>
      <c r="G190" s="5"/>
      <c r="H190" s="5"/>
      <c r="I190" s="5"/>
    </row>
    <row r="191" spans="1:9" x14ac:dyDescent="0.25">
      <c r="A191" s="1" t="s">
        <v>186</v>
      </c>
      <c r="B191" s="1" t="s">
        <v>187</v>
      </c>
      <c r="C191" s="49">
        <v>47000</v>
      </c>
      <c r="D191" s="49">
        <v>47000</v>
      </c>
      <c r="F191">
        <v>1146041.3700000001</v>
      </c>
      <c r="G191">
        <v>-1099041.3700000001</v>
      </c>
      <c r="H191">
        <v>1099041.3700000001</v>
      </c>
      <c r="I191">
        <v>1146041.3700000001</v>
      </c>
    </row>
    <row r="192" spans="1:9" x14ac:dyDescent="0.25">
      <c r="A192" s="1" t="s">
        <v>188</v>
      </c>
      <c r="B192" s="1" t="s">
        <v>178</v>
      </c>
      <c r="F192">
        <v>-981803.33</v>
      </c>
      <c r="G192">
        <v>981803.33</v>
      </c>
      <c r="H192">
        <v>-981803.33</v>
      </c>
      <c r="I192">
        <v>-981803.33</v>
      </c>
    </row>
    <row r="193" spans="1:9" x14ac:dyDescent="0.25">
      <c r="A193" s="4" t="s">
        <v>189</v>
      </c>
      <c r="B193" s="4" t="s">
        <v>190</v>
      </c>
      <c r="C193" s="52">
        <v>47000</v>
      </c>
      <c r="D193" s="52">
        <v>47000</v>
      </c>
      <c r="E193" s="52"/>
      <c r="F193" s="5">
        <v>164238.04</v>
      </c>
      <c r="G193" s="5">
        <v>-117238.04</v>
      </c>
      <c r="H193" s="5">
        <v>117238.04</v>
      </c>
      <c r="I193" s="5">
        <v>164238.04</v>
      </c>
    </row>
    <row r="194" spans="1:9" x14ac:dyDescent="0.25">
      <c r="A194" s="1" t="s">
        <v>191</v>
      </c>
      <c r="B194" s="1" t="s">
        <v>192</v>
      </c>
      <c r="C194" s="49">
        <v>512500</v>
      </c>
      <c r="D194" s="49">
        <v>450000</v>
      </c>
      <c r="E194" s="49">
        <v>62500</v>
      </c>
      <c r="F194">
        <v>4896541.63</v>
      </c>
      <c r="G194">
        <v>-4446541.63</v>
      </c>
      <c r="H194">
        <v>4384041.63</v>
      </c>
      <c r="I194">
        <v>4896541.63</v>
      </c>
    </row>
    <row r="195" spans="1:9" x14ac:dyDescent="0.25">
      <c r="A195" s="1" t="s">
        <v>193</v>
      </c>
      <c r="B195" s="1" t="s">
        <v>178</v>
      </c>
      <c r="F195">
        <v>-3163020.12</v>
      </c>
      <c r="G195">
        <v>3163020.12</v>
      </c>
      <c r="H195">
        <v>-3163020.12</v>
      </c>
      <c r="I195">
        <v>-3163020.12</v>
      </c>
    </row>
    <row r="196" spans="1:9" x14ac:dyDescent="0.25">
      <c r="A196" s="4" t="s">
        <v>194</v>
      </c>
      <c r="B196" s="4" t="s">
        <v>195</v>
      </c>
      <c r="C196" s="52">
        <v>512500</v>
      </c>
      <c r="D196" s="52">
        <v>450000</v>
      </c>
      <c r="E196" s="52">
        <v>62500</v>
      </c>
      <c r="F196" s="5">
        <v>1733521.51</v>
      </c>
      <c r="G196" s="5">
        <v>-1283521.51</v>
      </c>
      <c r="H196" s="5">
        <v>1221021.51</v>
      </c>
      <c r="I196" s="5">
        <v>1733521.51</v>
      </c>
    </row>
    <row r="197" spans="1:9" x14ac:dyDescent="0.25">
      <c r="A197" s="1" t="s">
        <v>196</v>
      </c>
      <c r="B197" s="1" t="s">
        <v>197</v>
      </c>
      <c r="C197" s="49">
        <v>25000</v>
      </c>
      <c r="D197" s="49">
        <v>300000</v>
      </c>
      <c r="E197" s="49">
        <v>-275000</v>
      </c>
      <c r="F197">
        <v>2342621.31</v>
      </c>
      <c r="G197">
        <v>-2042621.31</v>
      </c>
      <c r="H197">
        <v>2317621.31</v>
      </c>
      <c r="I197">
        <v>2342621.31</v>
      </c>
    </row>
    <row r="198" spans="1:9" x14ac:dyDescent="0.25">
      <c r="A198" s="1" t="s">
        <v>198</v>
      </c>
      <c r="B198" s="1" t="s">
        <v>178</v>
      </c>
      <c r="F198">
        <v>-1770747.04</v>
      </c>
      <c r="G198">
        <v>1770747.04</v>
      </c>
      <c r="H198">
        <v>-1770747.04</v>
      </c>
      <c r="I198">
        <v>-1770747.04</v>
      </c>
    </row>
    <row r="199" spans="1:9" x14ac:dyDescent="0.25">
      <c r="A199" s="4" t="s">
        <v>199</v>
      </c>
      <c r="B199" s="4" t="s">
        <v>200</v>
      </c>
      <c r="C199" s="52">
        <v>25000</v>
      </c>
      <c r="D199" s="52">
        <v>300000</v>
      </c>
      <c r="E199" s="52">
        <v>-275000</v>
      </c>
      <c r="F199" s="5">
        <v>571874.27</v>
      </c>
      <c r="G199" s="5">
        <v>-271874.27</v>
      </c>
      <c r="H199" s="5">
        <v>546874.27</v>
      </c>
      <c r="I199" s="5">
        <v>571874.27</v>
      </c>
    </row>
    <row r="200" spans="1:9" x14ac:dyDescent="0.25">
      <c r="A200" s="1" t="s">
        <v>201</v>
      </c>
      <c r="B200" s="1" t="s">
        <v>202</v>
      </c>
      <c r="C200" s="49">
        <v>10000</v>
      </c>
      <c r="D200" s="49">
        <v>10000</v>
      </c>
      <c r="F200">
        <v>641380.57999999996</v>
      </c>
      <c r="G200">
        <v>-631380.57999999996</v>
      </c>
      <c r="H200">
        <v>631380.57999999996</v>
      </c>
      <c r="I200">
        <v>641380.57999999996</v>
      </c>
    </row>
    <row r="201" spans="1:9" x14ac:dyDescent="0.25">
      <c r="A201" s="1" t="s">
        <v>203</v>
      </c>
      <c r="B201" s="1" t="s">
        <v>178</v>
      </c>
      <c r="F201">
        <v>-616403.68000000005</v>
      </c>
      <c r="G201">
        <v>616403.68000000005</v>
      </c>
      <c r="H201">
        <v>-616403.68000000005</v>
      </c>
      <c r="I201">
        <v>-616403.68000000005</v>
      </c>
    </row>
    <row r="202" spans="1:9" x14ac:dyDescent="0.25">
      <c r="A202" s="4" t="s">
        <v>204</v>
      </c>
      <c r="B202" s="4" t="s">
        <v>205</v>
      </c>
      <c r="C202" s="52">
        <v>10000</v>
      </c>
      <c r="D202" s="52">
        <v>10000</v>
      </c>
      <c r="E202" s="52"/>
      <c r="F202" s="5">
        <v>24976.9</v>
      </c>
      <c r="G202" s="5">
        <v>-14976.9</v>
      </c>
      <c r="H202" s="5">
        <v>14976.9</v>
      </c>
      <c r="I202" s="5">
        <v>24976.9</v>
      </c>
    </row>
    <row r="203" spans="1:9" x14ac:dyDescent="0.25">
      <c r="A203" s="1" t="s">
        <v>206</v>
      </c>
      <c r="B203" s="1" t="s">
        <v>207</v>
      </c>
      <c r="C203" s="49">
        <v>2140920</v>
      </c>
      <c r="D203" s="49">
        <v>2150000</v>
      </c>
      <c r="E203" s="49">
        <v>-9080</v>
      </c>
      <c r="F203">
        <v>222600.55</v>
      </c>
      <c r="G203">
        <v>1927399.45</v>
      </c>
      <c r="H203">
        <v>-1918319.45</v>
      </c>
      <c r="I203">
        <v>222600.55</v>
      </c>
    </row>
    <row r="204" spans="1:9" x14ac:dyDescent="0.25">
      <c r="A204" s="1" t="s">
        <v>208</v>
      </c>
      <c r="B204" s="1" t="s">
        <v>209</v>
      </c>
      <c r="C204" s="49">
        <v>63000</v>
      </c>
      <c r="D204" s="49">
        <v>128500</v>
      </c>
      <c r="E204" s="49">
        <v>-65500</v>
      </c>
      <c r="F204">
        <v>452166.01</v>
      </c>
      <c r="G204">
        <v>-323666.01</v>
      </c>
      <c r="H204">
        <v>389166.01</v>
      </c>
      <c r="I204">
        <v>452166.01</v>
      </c>
    </row>
    <row r="205" spans="1:9" x14ac:dyDescent="0.25">
      <c r="A205" s="1" t="s">
        <v>210</v>
      </c>
      <c r="B205" s="1" t="s">
        <v>178</v>
      </c>
      <c r="F205">
        <v>-373466.53</v>
      </c>
      <c r="G205">
        <v>373466.53</v>
      </c>
      <c r="H205">
        <v>-373466.53</v>
      </c>
      <c r="I205">
        <v>-373466.53</v>
      </c>
    </row>
    <row r="206" spans="1:9" x14ac:dyDescent="0.25">
      <c r="A206" s="4" t="s">
        <v>211</v>
      </c>
      <c r="B206" s="4" t="s">
        <v>212</v>
      </c>
      <c r="C206" s="52">
        <v>63000</v>
      </c>
      <c r="D206" s="52">
        <v>128500</v>
      </c>
      <c r="E206" s="52">
        <v>-65500</v>
      </c>
      <c r="F206" s="5">
        <v>78699.48</v>
      </c>
      <c r="G206" s="5">
        <v>49800.52</v>
      </c>
      <c r="H206" s="5">
        <v>15699.48</v>
      </c>
      <c r="I206" s="5">
        <v>78699.48</v>
      </c>
    </row>
    <row r="207" spans="1:9" x14ac:dyDescent="0.25">
      <c r="A207" s="1" t="s">
        <v>213</v>
      </c>
      <c r="B207" s="1" t="s">
        <v>214</v>
      </c>
    </row>
    <row r="208" spans="1:9" x14ac:dyDescent="0.25">
      <c r="A208" s="1" t="s">
        <v>215</v>
      </c>
      <c r="B208" s="1" t="s">
        <v>178</v>
      </c>
    </row>
    <row r="209" spans="1:9" x14ac:dyDescent="0.25">
      <c r="A209" s="4" t="s">
        <v>216</v>
      </c>
      <c r="B209" s="4" t="s">
        <v>217</v>
      </c>
      <c r="C209" s="52"/>
      <c r="D209" s="52"/>
      <c r="E209" s="52"/>
      <c r="F209" s="5"/>
      <c r="G209" s="5"/>
      <c r="H209" s="5"/>
      <c r="I209" s="5"/>
    </row>
    <row r="210" spans="1:9" x14ac:dyDescent="0.25">
      <c r="A210" s="4" t="s">
        <v>218</v>
      </c>
      <c r="B210" s="4" t="s">
        <v>219</v>
      </c>
      <c r="C210" s="52">
        <v>697500</v>
      </c>
      <c r="D210" s="52">
        <v>1035500</v>
      </c>
      <c r="E210" s="52">
        <v>-338000</v>
      </c>
      <c r="F210" s="5">
        <v>11112021.26</v>
      </c>
      <c r="G210" s="5">
        <v>-10076521.26</v>
      </c>
      <c r="H210" s="5">
        <v>10414521.26</v>
      </c>
      <c r="I210" s="5">
        <v>11112021.26</v>
      </c>
    </row>
    <row r="211" spans="1:9" x14ac:dyDescent="0.25">
      <c r="A211" s="1" t="s">
        <v>16</v>
      </c>
      <c r="B211" s="1" t="s">
        <v>16</v>
      </c>
    </row>
    <row r="212" spans="1:9" x14ac:dyDescent="0.25">
      <c r="A212" s="4" t="s">
        <v>16</v>
      </c>
      <c r="B212" s="4" t="s">
        <v>220</v>
      </c>
      <c r="C212" s="52"/>
      <c r="D212" s="52"/>
      <c r="E212" s="52"/>
      <c r="F212" s="5"/>
      <c r="G212" s="5"/>
      <c r="H212" s="5"/>
      <c r="I212" s="5"/>
    </row>
    <row r="213" spans="1:9" x14ac:dyDescent="0.25">
      <c r="A213" s="1" t="s">
        <v>221</v>
      </c>
      <c r="B213" s="1" t="s">
        <v>222</v>
      </c>
      <c r="C213" s="49">
        <v>33000</v>
      </c>
      <c r="D213" s="49">
        <v>58330</v>
      </c>
      <c r="E213" s="49">
        <v>-25330</v>
      </c>
      <c r="F213">
        <v>707030.45</v>
      </c>
      <c r="G213">
        <v>-648700.44999999995</v>
      </c>
      <c r="H213">
        <v>674030.45</v>
      </c>
      <c r="I213">
        <v>707030.45</v>
      </c>
    </row>
    <row r="214" spans="1:9" x14ac:dyDescent="0.25">
      <c r="A214" s="1" t="s">
        <v>223</v>
      </c>
      <c r="B214" s="1" t="s">
        <v>178</v>
      </c>
      <c r="F214">
        <v>-527782.01</v>
      </c>
      <c r="G214">
        <v>527782.01</v>
      </c>
      <c r="H214">
        <v>-527782.01</v>
      </c>
      <c r="I214">
        <v>-527782.01</v>
      </c>
    </row>
    <row r="215" spans="1:9" x14ac:dyDescent="0.25">
      <c r="A215" s="4" t="s">
        <v>224</v>
      </c>
      <c r="B215" s="4" t="s">
        <v>225</v>
      </c>
      <c r="C215" s="52">
        <v>33000</v>
      </c>
      <c r="D215" s="52">
        <v>58330</v>
      </c>
      <c r="E215" s="52">
        <v>-25330</v>
      </c>
      <c r="F215" s="5">
        <v>179248.44</v>
      </c>
      <c r="G215" s="5">
        <v>-120918.44</v>
      </c>
      <c r="H215" s="5">
        <v>146248.44</v>
      </c>
      <c r="I215" s="5">
        <v>179248.44</v>
      </c>
    </row>
    <row r="216" spans="1:9" x14ac:dyDescent="0.25">
      <c r="A216" s="1" t="s">
        <v>226</v>
      </c>
      <c r="B216" s="1" t="s">
        <v>227</v>
      </c>
    </row>
    <row r="217" spans="1:9" x14ac:dyDescent="0.25">
      <c r="A217" s="1" t="s">
        <v>228</v>
      </c>
      <c r="B217" s="1" t="s">
        <v>178</v>
      </c>
    </row>
    <row r="218" spans="1:9" x14ac:dyDescent="0.25">
      <c r="A218" s="4" t="s">
        <v>229</v>
      </c>
      <c r="B218" s="4" t="s">
        <v>230</v>
      </c>
      <c r="C218" s="52"/>
      <c r="D218" s="52"/>
      <c r="E218" s="52"/>
      <c r="F218" s="5"/>
      <c r="G218" s="5"/>
      <c r="H218" s="5"/>
      <c r="I218" s="5"/>
    </row>
    <row r="219" spans="1:9" x14ac:dyDescent="0.25">
      <c r="A219" s="1" t="s">
        <v>231</v>
      </c>
      <c r="B219" s="1" t="s">
        <v>232</v>
      </c>
      <c r="C219" s="49">
        <v>106000</v>
      </c>
      <c r="D219" s="49">
        <v>113000</v>
      </c>
      <c r="E219" s="49">
        <v>-7000</v>
      </c>
      <c r="F219">
        <v>1148803.7</v>
      </c>
      <c r="G219">
        <v>-1035803.7</v>
      </c>
      <c r="H219">
        <v>1042803.7</v>
      </c>
      <c r="I219">
        <v>1148803.7</v>
      </c>
    </row>
    <row r="220" spans="1:9" x14ac:dyDescent="0.25">
      <c r="A220" s="1" t="s">
        <v>233</v>
      </c>
      <c r="B220" s="1" t="s">
        <v>178</v>
      </c>
      <c r="F220">
        <v>-487001.24</v>
      </c>
      <c r="G220">
        <v>487001.24</v>
      </c>
      <c r="H220">
        <v>-487001.24</v>
      </c>
      <c r="I220">
        <v>-487001.24</v>
      </c>
    </row>
    <row r="221" spans="1:9" x14ac:dyDescent="0.25">
      <c r="A221" s="4" t="s">
        <v>234</v>
      </c>
      <c r="B221" s="4" t="s">
        <v>235</v>
      </c>
      <c r="C221" s="52">
        <v>106000</v>
      </c>
      <c r="D221" s="52">
        <v>113000</v>
      </c>
      <c r="E221" s="52">
        <v>-7000</v>
      </c>
      <c r="F221" s="5">
        <v>661802.46</v>
      </c>
      <c r="G221" s="5">
        <v>-548802.46</v>
      </c>
      <c r="H221" s="5">
        <v>555802.46</v>
      </c>
      <c r="I221" s="5">
        <v>661802.46</v>
      </c>
    </row>
    <row r="222" spans="1:9" x14ac:dyDescent="0.25">
      <c r="A222" s="1" t="s">
        <v>236</v>
      </c>
      <c r="B222" s="1" t="s">
        <v>237</v>
      </c>
    </row>
    <row r="223" spans="1:9" x14ac:dyDescent="0.25">
      <c r="A223" s="1" t="s">
        <v>238</v>
      </c>
      <c r="B223" s="1" t="s">
        <v>239</v>
      </c>
      <c r="C223" s="49">
        <v>70000</v>
      </c>
      <c r="D223" s="49">
        <v>70000</v>
      </c>
      <c r="F223">
        <v>1556819.26</v>
      </c>
      <c r="G223">
        <v>-1486819.26</v>
      </c>
      <c r="H223">
        <v>1486819.26</v>
      </c>
      <c r="I223">
        <v>1556819.26</v>
      </c>
    </row>
    <row r="224" spans="1:9" x14ac:dyDescent="0.25">
      <c r="A224" s="1" t="s">
        <v>240</v>
      </c>
      <c r="B224" s="1" t="s">
        <v>178</v>
      </c>
      <c r="F224">
        <v>-1110484.06</v>
      </c>
      <c r="G224">
        <v>1110484.06</v>
      </c>
      <c r="H224">
        <v>-1110484.06</v>
      </c>
      <c r="I224">
        <v>-1110484.06</v>
      </c>
    </row>
    <row r="225" spans="1:9" x14ac:dyDescent="0.25">
      <c r="A225" s="4" t="s">
        <v>241</v>
      </c>
      <c r="B225" s="4" t="s">
        <v>242</v>
      </c>
      <c r="C225" s="52">
        <v>70000</v>
      </c>
      <c r="D225" s="52">
        <v>70000</v>
      </c>
      <c r="E225" s="52"/>
      <c r="F225" s="5">
        <v>446335.2</v>
      </c>
      <c r="G225" s="5">
        <v>-376335.2</v>
      </c>
      <c r="H225" s="5">
        <v>376335.2</v>
      </c>
      <c r="I225" s="5">
        <v>446335.2</v>
      </c>
    </row>
    <row r="226" spans="1:9" x14ac:dyDescent="0.25">
      <c r="A226" s="1" t="s">
        <v>243</v>
      </c>
      <c r="B226" s="1" t="s">
        <v>244</v>
      </c>
      <c r="F226">
        <v>94674.65</v>
      </c>
      <c r="G226">
        <v>-94674.65</v>
      </c>
      <c r="H226">
        <v>94674.65</v>
      </c>
      <c r="I226">
        <v>94674.65</v>
      </c>
    </row>
    <row r="227" spans="1:9" x14ac:dyDescent="0.25">
      <c r="A227" s="1" t="s">
        <v>245</v>
      </c>
      <c r="B227" s="1" t="s">
        <v>178</v>
      </c>
      <c r="F227">
        <v>-94674.65</v>
      </c>
      <c r="G227">
        <v>94674.65</v>
      </c>
      <c r="H227">
        <v>-94674.65</v>
      </c>
      <c r="I227">
        <v>-94674.65</v>
      </c>
    </row>
    <row r="228" spans="1:9" x14ac:dyDescent="0.25">
      <c r="A228" s="4" t="s">
        <v>246</v>
      </c>
      <c r="B228" s="4" t="s">
        <v>247</v>
      </c>
      <c r="C228" s="52"/>
      <c r="D228" s="52"/>
      <c r="E228" s="52"/>
      <c r="F228" s="5"/>
      <c r="G228" s="5"/>
      <c r="H228" s="5"/>
      <c r="I228" s="5"/>
    </row>
    <row r="229" spans="1:9" x14ac:dyDescent="0.25">
      <c r="A229" s="4" t="s">
        <v>248</v>
      </c>
      <c r="B229" s="4" t="s">
        <v>249</v>
      </c>
      <c r="C229" s="52">
        <v>209000</v>
      </c>
      <c r="D229" s="52">
        <v>241330</v>
      </c>
      <c r="E229" s="52">
        <v>-32330</v>
      </c>
      <c r="F229" s="5">
        <v>1287386.1000000001</v>
      </c>
      <c r="G229" s="5">
        <v>-1046056.1</v>
      </c>
      <c r="H229" s="5">
        <v>1078386.1000000001</v>
      </c>
      <c r="I229" s="5">
        <v>1287386.1000000001</v>
      </c>
    </row>
    <row r="230" spans="1:9" x14ac:dyDescent="0.25">
      <c r="A230" s="1" t="s">
        <v>16</v>
      </c>
      <c r="B230" s="1" t="s">
        <v>16</v>
      </c>
    </row>
    <row r="231" spans="1:9" x14ac:dyDescent="0.25">
      <c r="A231" s="4" t="s">
        <v>16</v>
      </c>
      <c r="B231" s="4" t="s">
        <v>250</v>
      </c>
      <c r="C231" s="52"/>
      <c r="D231" s="52"/>
      <c r="E231" s="52"/>
      <c r="F231" s="5"/>
      <c r="G231" s="5"/>
      <c r="H231" s="5"/>
      <c r="I231" s="5"/>
    </row>
    <row r="232" spans="1:9" x14ac:dyDescent="0.25">
      <c r="A232" s="1" t="s">
        <v>251</v>
      </c>
      <c r="B232" s="1" t="s">
        <v>252</v>
      </c>
      <c r="F232">
        <v>5190891.88</v>
      </c>
      <c r="G232">
        <v>-5190891.88</v>
      </c>
      <c r="H232">
        <v>5190891.88</v>
      </c>
      <c r="I232">
        <v>5190891.88</v>
      </c>
    </row>
    <row r="233" spans="1:9" x14ac:dyDescent="0.25">
      <c r="A233" s="1" t="s">
        <v>253</v>
      </c>
      <c r="B233" s="1" t="s">
        <v>254</v>
      </c>
      <c r="F233">
        <v>-3087278.25</v>
      </c>
      <c r="G233">
        <v>3087278.25</v>
      </c>
      <c r="H233">
        <v>-3087278.25</v>
      </c>
      <c r="I233">
        <v>-3087278.25</v>
      </c>
    </row>
    <row r="234" spans="1:9" x14ac:dyDescent="0.25">
      <c r="A234" s="1" t="s">
        <v>255</v>
      </c>
      <c r="B234" s="1" t="s">
        <v>256</v>
      </c>
      <c r="F234">
        <v>2103613.63</v>
      </c>
      <c r="G234">
        <v>-2103613.63</v>
      </c>
      <c r="H234">
        <v>2103613.63</v>
      </c>
      <c r="I234">
        <v>2103613.63</v>
      </c>
    </row>
    <row r="235" spans="1:9" x14ac:dyDescent="0.25">
      <c r="A235" s="1" t="s">
        <v>257</v>
      </c>
      <c r="B235" s="1" t="s">
        <v>258</v>
      </c>
      <c r="F235">
        <v>2807336.44</v>
      </c>
      <c r="G235">
        <v>-2807336.44</v>
      </c>
      <c r="H235">
        <v>2807336.44</v>
      </c>
      <c r="I235">
        <v>2807336.44</v>
      </c>
    </row>
    <row r="236" spans="1:9" x14ac:dyDescent="0.25">
      <c r="A236" s="1" t="s">
        <v>259</v>
      </c>
      <c r="B236" s="1" t="s">
        <v>260</v>
      </c>
      <c r="F236">
        <v>6240</v>
      </c>
      <c r="G236">
        <v>-6240</v>
      </c>
      <c r="H236">
        <v>6240</v>
      </c>
      <c r="I236">
        <v>6240</v>
      </c>
    </row>
    <row r="237" spans="1:9" x14ac:dyDescent="0.25">
      <c r="A237" s="1" t="s">
        <v>261</v>
      </c>
      <c r="B237" s="1" t="s">
        <v>262</v>
      </c>
    </row>
    <row r="238" spans="1:9" x14ac:dyDescent="0.25">
      <c r="A238" s="1" t="s">
        <v>263</v>
      </c>
      <c r="B238" s="1" t="s">
        <v>264</v>
      </c>
      <c r="F238">
        <v>1184445.3999999999</v>
      </c>
      <c r="G238">
        <v>-1184445.3999999999</v>
      </c>
      <c r="H238">
        <v>1184445.3999999999</v>
      </c>
      <c r="I238">
        <v>1184445.3999999999</v>
      </c>
    </row>
    <row r="239" spans="1:9" x14ac:dyDescent="0.25">
      <c r="A239" s="1" t="s">
        <v>265</v>
      </c>
      <c r="B239" s="1" t="s">
        <v>266</v>
      </c>
    </row>
    <row r="240" spans="1:9" x14ac:dyDescent="0.25">
      <c r="A240" s="1" t="s">
        <v>267</v>
      </c>
      <c r="B240" s="1" t="s">
        <v>268</v>
      </c>
      <c r="F240">
        <v>1184445.3999999999</v>
      </c>
      <c r="G240">
        <v>-1184445.3999999999</v>
      </c>
      <c r="H240">
        <v>1184445.3999999999</v>
      </c>
      <c r="I240">
        <v>1184445.3999999999</v>
      </c>
    </row>
    <row r="241" spans="1:9" x14ac:dyDescent="0.25">
      <c r="A241" s="1" t="s">
        <v>269</v>
      </c>
      <c r="B241" s="1" t="s">
        <v>270</v>
      </c>
      <c r="F241">
        <v>985000</v>
      </c>
      <c r="G241">
        <v>-985000</v>
      </c>
      <c r="H241">
        <v>985000</v>
      </c>
      <c r="I241">
        <v>985000</v>
      </c>
    </row>
    <row r="242" spans="1:9" x14ac:dyDescent="0.25">
      <c r="A242" s="1" t="s">
        <v>271</v>
      </c>
      <c r="B242" s="1" t="s">
        <v>272</v>
      </c>
    </row>
    <row r="243" spans="1:9" x14ac:dyDescent="0.25">
      <c r="A243" s="1" t="s">
        <v>273</v>
      </c>
      <c r="B243" s="1" t="s">
        <v>274</v>
      </c>
      <c r="F243">
        <v>7086635.4699999997</v>
      </c>
      <c r="G243">
        <v>-7086635.4699999997</v>
      </c>
      <c r="H243">
        <v>7086635.4699999997</v>
      </c>
      <c r="I243">
        <v>7086635.4699999997</v>
      </c>
    </row>
    <row r="244" spans="1:9" x14ac:dyDescent="0.25">
      <c r="A244" s="1" t="s">
        <v>275</v>
      </c>
      <c r="B244" s="1" t="s">
        <v>276</v>
      </c>
    </row>
    <row r="245" spans="1:9" x14ac:dyDescent="0.25">
      <c r="A245" s="4" t="s">
        <v>277</v>
      </c>
      <c r="B245" s="4" t="s">
        <v>278</v>
      </c>
      <c r="C245" s="52"/>
      <c r="D245" s="52"/>
      <c r="E245" s="52"/>
      <c r="F245" s="5">
        <v>7086635.4699999997</v>
      </c>
      <c r="G245" s="5">
        <v>-7086635.4699999997</v>
      </c>
      <c r="H245" s="5">
        <v>7086635.4699999997</v>
      </c>
      <c r="I245" s="5">
        <v>7086635.4699999997</v>
      </c>
    </row>
    <row r="246" spans="1:9" x14ac:dyDescent="0.25">
      <c r="A246" s="1" t="s">
        <v>16</v>
      </c>
      <c r="B246" s="1" t="s">
        <v>16</v>
      </c>
    </row>
    <row r="247" spans="1:9" x14ac:dyDescent="0.25">
      <c r="A247" s="4" t="s">
        <v>279</v>
      </c>
      <c r="B247" s="4" t="s">
        <v>280</v>
      </c>
      <c r="C247" s="52"/>
      <c r="D247" s="52"/>
      <c r="E247" s="52"/>
      <c r="F247" s="5"/>
      <c r="G247" s="5"/>
      <c r="H247" s="5"/>
      <c r="I247" s="5"/>
    </row>
    <row r="248" spans="1:9" x14ac:dyDescent="0.25">
      <c r="A248" s="1" t="s">
        <v>16</v>
      </c>
      <c r="B248" s="1" t="s">
        <v>16</v>
      </c>
    </row>
    <row r="249" spans="1:9" x14ac:dyDescent="0.25">
      <c r="A249" s="4" t="s">
        <v>281</v>
      </c>
      <c r="B249" s="4" t="s">
        <v>282</v>
      </c>
      <c r="C249" s="52">
        <v>906500</v>
      </c>
      <c r="D249" s="52">
        <v>1276830</v>
      </c>
      <c r="E249" s="52">
        <v>-370330</v>
      </c>
      <c r="F249" s="5">
        <v>19486042.829999998</v>
      </c>
      <c r="G249" s="5">
        <v>-18209212.829999998</v>
      </c>
      <c r="H249" s="5">
        <v>18579542.829999998</v>
      </c>
      <c r="I249" s="5">
        <v>19486042.829999998</v>
      </c>
    </row>
    <row r="250" spans="1:9" x14ac:dyDescent="0.25">
      <c r="A250" s="1" t="s">
        <v>16</v>
      </c>
      <c r="B250" s="1" t="s">
        <v>16</v>
      </c>
    </row>
    <row r="251" spans="1:9" x14ac:dyDescent="0.25">
      <c r="A251" s="4" t="s">
        <v>16</v>
      </c>
      <c r="B251" s="4" t="s">
        <v>283</v>
      </c>
      <c r="C251" s="52"/>
      <c r="D251" s="52"/>
      <c r="E251" s="52"/>
      <c r="F251" s="5"/>
      <c r="G251" s="5"/>
      <c r="H251" s="5"/>
      <c r="I251" s="5"/>
    </row>
    <row r="252" spans="1:9" x14ac:dyDescent="0.25">
      <c r="A252" s="1" t="s">
        <v>16</v>
      </c>
      <c r="B252" s="1" t="s">
        <v>16</v>
      </c>
    </row>
    <row r="253" spans="1:9" x14ac:dyDescent="0.25">
      <c r="A253" s="4" t="s">
        <v>16</v>
      </c>
      <c r="B253" s="4" t="s">
        <v>284</v>
      </c>
      <c r="C253" s="52"/>
      <c r="D253" s="52"/>
      <c r="E253" s="52"/>
      <c r="F253" s="5"/>
      <c r="G253" s="5"/>
      <c r="H253" s="5"/>
      <c r="I253" s="5"/>
    </row>
    <row r="254" spans="1:9" x14ac:dyDescent="0.25">
      <c r="A254" s="1" t="s">
        <v>285</v>
      </c>
      <c r="B254" s="1" t="s">
        <v>284</v>
      </c>
    </row>
    <row r="255" spans="1:9" x14ac:dyDescent="0.25">
      <c r="A255" s="1" t="s">
        <v>286</v>
      </c>
      <c r="B255" s="1" t="s">
        <v>287</v>
      </c>
    </row>
    <row r="256" spans="1:9" x14ac:dyDescent="0.25">
      <c r="A256" s="4" t="s">
        <v>288</v>
      </c>
      <c r="B256" s="4" t="s">
        <v>289</v>
      </c>
      <c r="C256" s="52"/>
      <c r="D256" s="52"/>
      <c r="E256" s="52"/>
      <c r="F256" s="5"/>
      <c r="G256" s="5"/>
      <c r="H256" s="5"/>
      <c r="I256" s="5"/>
    </row>
    <row r="257" spans="1:9" x14ac:dyDescent="0.25">
      <c r="A257" s="1" t="s">
        <v>16</v>
      </c>
      <c r="B257" s="1" t="s">
        <v>16</v>
      </c>
    </row>
    <row r="258" spans="1:9" x14ac:dyDescent="0.25">
      <c r="A258" s="4" t="s">
        <v>16</v>
      </c>
      <c r="B258" s="4" t="s">
        <v>290</v>
      </c>
      <c r="C258" s="52"/>
      <c r="D258" s="52"/>
      <c r="E258" s="52"/>
      <c r="F258" s="5"/>
      <c r="G258" s="5"/>
      <c r="H258" s="5"/>
      <c r="I258" s="5"/>
    </row>
    <row r="259" spans="1:9" x14ac:dyDescent="0.25">
      <c r="A259" s="1" t="s">
        <v>291</v>
      </c>
      <c r="B259" s="1" t="s">
        <v>292</v>
      </c>
    </row>
    <row r="260" spans="1:9" x14ac:dyDescent="0.25">
      <c r="A260" s="1" t="s">
        <v>293</v>
      </c>
      <c r="B260" s="1" t="s">
        <v>294</v>
      </c>
    </row>
    <row r="261" spans="1:9" x14ac:dyDescent="0.25">
      <c r="A261" s="1" t="s">
        <v>295</v>
      </c>
      <c r="B261" s="1" t="s">
        <v>296</v>
      </c>
      <c r="F261">
        <v>1731708.19</v>
      </c>
      <c r="G261">
        <v>-1731708.19</v>
      </c>
      <c r="H261">
        <v>1731708.19</v>
      </c>
      <c r="I261">
        <v>1731708.19</v>
      </c>
    </row>
    <row r="262" spans="1:9" x14ac:dyDescent="0.25">
      <c r="A262" s="1" t="s">
        <v>297</v>
      </c>
      <c r="B262" s="1" t="s">
        <v>298</v>
      </c>
      <c r="F262">
        <v>42022.13</v>
      </c>
      <c r="G262">
        <v>-42022.13</v>
      </c>
      <c r="H262">
        <v>42022.13</v>
      </c>
      <c r="I262">
        <v>42022.13</v>
      </c>
    </row>
    <row r="263" spans="1:9" x14ac:dyDescent="0.25">
      <c r="A263" s="1" t="s">
        <v>299</v>
      </c>
      <c r="B263" s="1" t="s">
        <v>300</v>
      </c>
      <c r="F263">
        <v>56039.17</v>
      </c>
      <c r="G263">
        <v>-56039.17</v>
      </c>
      <c r="H263">
        <v>56039.17</v>
      </c>
      <c r="I263">
        <v>56039.17</v>
      </c>
    </row>
    <row r="264" spans="1:9" x14ac:dyDescent="0.25">
      <c r="A264" s="1" t="s">
        <v>301</v>
      </c>
      <c r="B264" s="1" t="s">
        <v>302</v>
      </c>
      <c r="F264">
        <v>2629721.42</v>
      </c>
      <c r="G264">
        <v>-2629721.42</v>
      </c>
      <c r="H264">
        <v>2629721.42</v>
      </c>
      <c r="I264">
        <v>2629721.42</v>
      </c>
    </row>
    <row r="265" spans="1:9" x14ac:dyDescent="0.25">
      <c r="A265" s="1" t="s">
        <v>303</v>
      </c>
      <c r="B265" s="1" t="s">
        <v>304</v>
      </c>
      <c r="F265">
        <v>2977358.94</v>
      </c>
      <c r="G265">
        <v>-2977358.94</v>
      </c>
      <c r="H265">
        <v>2977358.94</v>
      </c>
      <c r="I265">
        <v>2977358.94</v>
      </c>
    </row>
    <row r="266" spans="1:9" x14ac:dyDescent="0.25">
      <c r="A266" s="1" t="s">
        <v>305</v>
      </c>
      <c r="B266" s="1" t="s">
        <v>306</v>
      </c>
      <c r="F266">
        <v>16878.55</v>
      </c>
      <c r="G266">
        <v>-16878.55</v>
      </c>
      <c r="H266">
        <v>16878.55</v>
      </c>
      <c r="I266">
        <v>16878.55</v>
      </c>
    </row>
    <row r="267" spans="1:9" x14ac:dyDescent="0.25">
      <c r="A267" s="1" t="s">
        <v>307</v>
      </c>
      <c r="B267" s="1" t="s">
        <v>308</v>
      </c>
      <c r="F267">
        <v>215219.67</v>
      </c>
      <c r="G267">
        <v>-215219.67</v>
      </c>
      <c r="H267">
        <v>215219.67</v>
      </c>
      <c r="I267">
        <v>215219.67</v>
      </c>
    </row>
    <row r="268" spans="1:9" x14ac:dyDescent="0.25">
      <c r="A268" s="1" t="s">
        <v>309</v>
      </c>
      <c r="B268" s="1" t="s">
        <v>310</v>
      </c>
      <c r="F268">
        <v>2296502.31</v>
      </c>
      <c r="G268">
        <v>-2296502.31</v>
      </c>
      <c r="H268">
        <v>2296502.31</v>
      </c>
      <c r="I268">
        <v>2296502.31</v>
      </c>
    </row>
    <row r="269" spans="1:9" x14ac:dyDescent="0.25">
      <c r="A269" s="1" t="s">
        <v>311</v>
      </c>
      <c r="B269" s="1" t="s">
        <v>312</v>
      </c>
      <c r="F269">
        <v>905210.32</v>
      </c>
      <c r="G269">
        <v>-905210.32</v>
      </c>
      <c r="H269">
        <v>905210.32</v>
      </c>
      <c r="I269">
        <v>905210.32</v>
      </c>
    </row>
    <row r="270" spans="1:9" x14ac:dyDescent="0.25">
      <c r="A270" s="1" t="s">
        <v>313</v>
      </c>
      <c r="B270" s="1" t="s">
        <v>314</v>
      </c>
      <c r="F270">
        <v>20669.599999999999</v>
      </c>
      <c r="G270">
        <v>-20669.599999999999</v>
      </c>
      <c r="H270">
        <v>20669.599999999999</v>
      </c>
      <c r="I270">
        <v>20669.599999999999</v>
      </c>
    </row>
    <row r="271" spans="1:9" x14ac:dyDescent="0.25">
      <c r="A271" s="1" t="s">
        <v>315</v>
      </c>
      <c r="B271" s="1" t="s">
        <v>316</v>
      </c>
    </row>
    <row r="272" spans="1:9" x14ac:dyDescent="0.25">
      <c r="A272" s="4" t="s">
        <v>317</v>
      </c>
      <c r="B272" s="4" t="s">
        <v>318</v>
      </c>
      <c r="C272" s="52"/>
      <c r="D272" s="52"/>
      <c r="E272" s="52"/>
      <c r="F272" s="5">
        <v>10891330.300000001</v>
      </c>
      <c r="G272" s="5">
        <v>-10891330.300000001</v>
      </c>
      <c r="H272" s="5">
        <v>10891330.300000001</v>
      </c>
      <c r="I272" s="5">
        <v>10891330.300000001</v>
      </c>
    </row>
    <row r="273" spans="1:9" x14ac:dyDescent="0.25">
      <c r="A273" s="1" t="s">
        <v>16</v>
      </c>
      <c r="B273" s="1" t="s">
        <v>16</v>
      </c>
    </row>
    <row r="274" spans="1:9" x14ac:dyDescent="0.25">
      <c r="A274" s="1" t="s">
        <v>16</v>
      </c>
      <c r="B274" s="1" t="s">
        <v>319</v>
      </c>
    </row>
    <row r="275" spans="1:9" x14ac:dyDescent="0.25">
      <c r="A275" s="4" t="s">
        <v>320</v>
      </c>
      <c r="B275" s="4" t="s">
        <v>321</v>
      </c>
      <c r="C275" s="52"/>
      <c r="D275" s="52"/>
      <c r="E275" s="52"/>
      <c r="F275" s="5"/>
      <c r="G275" s="5"/>
      <c r="H275" s="5"/>
      <c r="I275" s="5"/>
    </row>
    <row r="276" spans="1:9" x14ac:dyDescent="0.25">
      <c r="A276" s="1" t="s">
        <v>16</v>
      </c>
      <c r="B276" s="1" t="s">
        <v>16</v>
      </c>
    </row>
    <row r="277" spans="1:9" x14ac:dyDescent="0.25">
      <c r="A277" s="4" t="s">
        <v>16</v>
      </c>
      <c r="B277" s="4" t="s">
        <v>322</v>
      </c>
      <c r="C277" s="52"/>
      <c r="D277" s="52"/>
      <c r="E277" s="52"/>
      <c r="F277" s="5"/>
      <c r="G277" s="5"/>
      <c r="H277" s="5"/>
      <c r="I277" s="5"/>
    </row>
    <row r="278" spans="1:9" x14ac:dyDescent="0.25">
      <c r="A278" s="1" t="s">
        <v>323</v>
      </c>
      <c r="B278" s="1" t="s">
        <v>324</v>
      </c>
      <c r="F278">
        <v>8566206.6999999993</v>
      </c>
      <c r="G278">
        <v>-8566206.6999999993</v>
      </c>
      <c r="H278">
        <v>8566206.6999999993</v>
      </c>
      <c r="I278">
        <v>8566206.6999999993</v>
      </c>
    </row>
    <row r="279" spans="1:9" x14ac:dyDescent="0.25">
      <c r="A279" s="1" t="s">
        <v>325</v>
      </c>
      <c r="B279" s="1" t="s">
        <v>326</v>
      </c>
      <c r="F279">
        <v>32541.040000000001</v>
      </c>
      <c r="G279">
        <v>-32541.040000000001</v>
      </c>
      <c r="H279">
        <v>32541.040000000001</v>
      </c>
      <c r="I279">
        <v>32541.040000000001</v>
      </c>
    </row>
    <row r="280" spans="1:9" x14ac:dyDescent="0.25">
      <c r="A280" s="1" t="s">
        <v>327</v>
      </c>
      <c r="B280" s="1" t="s">
        <v>328</v>
      </c>
      <c r="F280">
        <v>1445.32</v>
      </c>
      <c r="G280">
        <v>-1445.32</v>
      </c>
      <c r="H280">
        <v>1445.32</v>
      </c>
      <c r="I280">
        <v>1445.32</v>
      </c>
    </row>
    <row r="281" spans="1:9" x14ac:dyDescent="0.25">
      <c r="A281" s="4" t="s">
        <v>329</v>
      </c>
      <c r="B281" s="4" t="s">
        <v>330</v>
      </c>
      <c r="C281" s="52"/>
      <c r="D281" s="52"/>
      <c r="E281" s="52"/>
      <c r="F281" s="5">
        <v>8600193.0600000005</v>
      </c>
      <c r="G281" s="5">
        <v>-8600193.0600000005</v>
      </c>
      <c r="H281" s="5">
        <v>8600193.0600000005</v>
      </c>
      <c r="I281" s="5">
        <v>8600193.0600000005</v>
      </c>
    </row>
    <row r="282" spans="1:9" x14ac:dyDescent="0.25">
      <c r="A282" s="1" t="s">
        <v>16</v>
      </c>
      <c r="B282" s="1" t="s">
        <v>16</v>
      </c>
    </row>
    <row r="283" spans="1:9" x14ac:dyDescent="0.25">
      <c r="A283" s="1" t="s">
        <v>16</v>
      </c>
      <c r="B283" s="1" t="s">
        <v>331</v>
      </c>
    </row>
    <row r="284" spans="1:9" x14ac:dyDescent="0.25">
      <c r="A284" s="1" t="s">
        <v>16</v>
      </c>
      <c r="B284" s="1" t="s">
        <v>332</v>
      </c>
      <c r="F284">
        <v>11.85</v>
      </c>
      <c r="G284">
        <v>-11.85</v>
      </c>
      <c r="H284">
        <v>11.85</v>
      </c>
      <c r="I284">
        <v>11.85</v>
      </c>
    </row>
    <row r="285" spans="1:9" x14ac:dyDescent="0.25">
      <c r="A285" s="1" t="s">
        <v>333</v>
      </c>
      <c r="B285" s="1" t="s">
        <v>334</v>
      </c>
      <c r="F285">
        <v>142774.57</v>
      </c>
      <c r="G285">
        <v>-142774.57</v>
      </c>
      <c r="H285">
        <v>142774.57</v>
      </c>
      <c r="I285">
        <v>142774.57</v>
      </c>
    </row>
    <row r="286" spans="1:9" x14ac:dyDescent="0.25">
      <c r="A286" s="4" t="s">
        <v>16</v>
      </c>
      <c r="B286" s="4" t="s">
        <v>335</v>
      </c>
      <c r="C286" s="52"/>
      <c r="D286" s="52"/>
      <c r="E286" s="52"/>
      <c r="F286" s="5">
        <v>142786.42000000001</v>
      </c>
      <c r="G286" s="5">
        <v>-142786.42000000001</v>
      </c>
      <c r="H286" s="5">
        <v>142786.42000000001</v>
      </c>
      <c r="I286" s="5">
        <v>142786.42000000001</v>
      </c>
    </row>
    <row r="287" spans="1:9" x14ac:dyDescent="0.25">
      <c r="A287" s="1" t="s">
        <v>16</v>
      </c>
      <c r="B287" s="1" t="s">
        <v>16</v>
      </c>
    </row>
    <row r="288" spans="1:9" x14ac:dyDescent="0.25">
      <c r="A288" s="4" t="s">
        <v>336</v>
      </c>
      <c r="B288" s="4" t="s">
        <v>337</v>
      </c>
      <c r="C288" s="52"/>
      <c r="D288" s="52"/>
      <c r="E288" s="52"/>
      <c r="F288" s="5"/>
      <c r="G288" s="5"/>
      <c r="H288" s="5"/>
      <c r="I288" s="5"/>
    </row>
    <row r="289" spans="1:9" x14ac:dyDescent="0.25">
      <c r="A289" s="4" t="s">
        <v>338</v>
      </c>
      <c r="B289" s="4" t="s">
        <v>339</v>
      </c>
      <c r="C289" s="52"/>
      <c r="D289" s="52"/>
      <c r="E289" s="52"/>
      <c r="F289" s="5">
        <v>19634297.93</v>
      </c>
      <c r="G289" s="5">
        <v>-19634297.93</v>
      </c>
      <c r="H289" s="5">
        <v>19634297.93</v>
      </c>
      <c r="I289" s="5">
        <v>19634297.93</v>
      </c>
    </row>
    <row r="290" spans="1:9" x14ac:dyDescent="0.25">
      <c r="A290" s="4" t="s">
        <v>340</v>
      </c>
      <c r="B290" s="4" t="s">
        <v>341</v>
      </c>
      <c r="C290" s="52">
        <v>906500</v>
      </c>
      <c r="D290" s="52">
        <v>1276830</v>
      </c>
      <c r="E290" s="52">
        <v>-370330</v>
      </c>
      <c r="F290" s="5">
        <v>39120340.759999998</v>
      </c>
      <c r="G290" s="5">
        <v>-37843510.759999998</v>
      </c>
      <c r="H290" s="5">
        <v>38213840.759999998</v>
      </c>
      <c r="I290" s="5">
        <v>39120340.759999998</v>
      </c>
    </row>
    <row r="291" spans="1:9" x14ac:dyDescent="0.25">
      <c r="A291" s="1" t="s">
        <v>16</v>
      </c>
      <c r="B291" s="1" t="s">
        <v>16</v>
      </c>
    </row>
    <row r="292" spans="1:9" x14ac:dyDescent="0.25">
      <c r="A292" s="1" t="s">
        <v>16</v>
      </c>
      <c r="B292" s="1" t="s">
        <v>16</v>
      </c>
    </row>
    <row r="293" spans="1:9" x14ac:dyDescent="0.25">
      <c r="A293" s="4" t="s">
        <v>16</v>
      </c>
      <c r="B293" s="4" t="s">
        <v>342</v>
      </c>
      <c r="C293" s="52"/>
      <c r="D293" s="52"/>
      <c r="E293" s="52"/>
      <c r="F293" s="5"/>
      <c r="G293" s="5"/>
      <c r="H293" s="5"/>
      <c r="I293" s="5"/>
    </row>
    <row r="294" spans="1:9" x14ac:dyDescent="0.25">
      <c r="A294" s="4" t="s">
        <v>16</v>
      </c>
      <c r="B294" s="4" t="s">
        <v>343</v>
      </c>
      <c r="C294" s="52"/>
      <c r="D294" s="52"/>
      <c r="E294" s="52"/>
      <c r="F294" s="5"/>
      <c r="G294" s="5"/>
      <c r="H294" s="5"/>
      <c r="I294" s="5"/>
    </row>
    <row r="295" spans="1:9" x14ac:dyDescent="0.25">
      <c r="A295" s="1" t="s">
        <v>16</v>
      </c>
      <c r="B295" s="1" t="s">
        <v>344</v>
      </c>
      <c r="F295">
        <v>-1674126.29</v>
      </c>
      <c r="G295">
        <v>1674126.29</v>
      </c>
      <c r="H295">
        <v>-1674126.29</v>
      </c>
      <c r="I295">
        <v>-1674126.29</v>
      </c>
    </row>
    <row r="296" spans="1:9" x14ac:dyDescent="0.25">
      <c r="A296" s="1" t="s">
        <v>16</v>
      </c>
      <c r="B296" s="1" t="s">
        <v>345</v>
      </c>
      <c r="F296">
        <v>-2787.09</v>
      </c>
      <c r="G296">
        <v>2787.09</v>
      </c>
      <c r="H296">
        <v>-2787.09</v>
      </c>
      <c r="I296">
        <v>-2787.09</v>
      </c>
    </row>
    <row r="297" spans="1:9" x14ac:dyDescent="0.25">
      <c r="A297" s="1" t="s">
        <v>16</v>
      </c>
      <c r="B297" s="1" t="s">
        <v>346</v>
      </c>
    </row>
    <row r="298" spans="1:9" x14ac:dyDescent="0.25">
      <c r="A298" s="4" t="s">
        <v>347</v>
      </c>
      <c r="B298" s="4" t="s">
        <v>348</v>
      </c>
      <c r="C298" s="52"/>
      <c r="D298" s="52"/>
      <c r="E298" s="52"/>
      <c r="F298" s="5">
        <v>-1676913.38</v>
      </c>
      <c r="G298" s="5">
        <v>1676913.38</v>
      </c>
      <c r="H298" s="5">
        <v>-1676913.38</v>
      </c>
      <c r="I298" s="5">
        <v>-1676913.38</v>
      </c>
    </row>
    <row r="299" spans="1:9" x14ac:dyDescent="0.25">
      <c r="A299" s="1" t="s">
        <v>16</v>
      </c>
      <c r="B299" s="1" t="s">
        <v>16</v>
      </c>
    </row>
    <row r="300" spans="1:9" x14ac:dyDescent="0.25">
      <c r="A300" s="4" t="s">
        <v>16</v>
      </c>
      <c r="B300" s="4" t="s">
        <v>349</v>
      </c>
      <c r="C300" s="52"/>
      <c r="D300" s="52"/>
      <c r="E300" s="52"/>
      <c r="F300" s="5"/>
      <c r="G300" s="5"/>
      <c r="H300" s="5"/>
      <c r="I300" s="5"/>
    </row>
    <row r="301" spans="1:9" x14ac:dyDescent="0.25">
      <c r="A301" s="1" t="s">
        <v>350</v>
      </c>
      <c r="B301" s="1" t="s">
        <v>351</v>
      </c>
    </row>
    <row r="302" spans="1:9" x14ac:dyDescent="0.25">
      <c r="A302" s="1" t="s">
        <v>352</v>
      </c>
      <c r="B302" s="1" t="s">
        <v>353</v>
      </c>
    </row>
    <row r="303" spans="1:9" x14ac:dyDescent="0.25">
      <c r="A303" s="1" t="s">
        <v>354</v>
      </c>
      <c r="B303" s="1" t="s">
        <v>349</v>
      </c>
    </row>
    <row r="304" spans="1:9" x14ac:dyDescent="0.25">
      <c r="A304" s="4" t="s">
        <v>355</v>
      </c>
      <c r="B304" s="4" t="s">
        <v>356</v>
      </c>
      <c r="C304" s="52"/>
      <c r="D304" s="52"/>
      <c r="E304" s="52"/>
      <c r="F304" s="5"/>
      <c r="G304" s="5"/>
      <c r="H304" s="5"/>
      <c r="I304" s="5"/>
    </row>
    <row r="305" spans="1:9" x14ac:dyDescent="0.25">
      <c r="A305" s="4" t="s">
        <v>16</v>
      </c>
      <c r="B305" s="4" t="s">
        <v>357</v>
      </c>
      <c r="C305" s="52"/>
      <c r="D305" s="52"/>
      <c r="E305" s="52"/>
      <c r="F305" s="5"/>
      <c r="G305" s="5"/>
      <c r="H305" s="5"/>
      <c r="I305" s="5"/>
    </row>
    <row r="306" spans="1:9" x14ac:dyDescent="0.25">
      <c r="A306" s="1" t="s">
        <v>358</v>
      </c>
      <c r="B306" s="1" t="s">
        <v>359</v>
      </c>
      <c r="F306">
        <v>-1342121.28</v>
      </c>
      <c r="G306">
        <v>1342121.28</v>
      </c>
      <c r="H306">
        <v>-1342121.28</v>
      </c>
      <c r="I306">
        <v>-1342121.28</v>
      </c>
    </row>
    <row r="307" spans="1:9" x14ac:dyDescent="0.25">
      <c r="A307" s="1" t="s">
        <v>360</v>
      </c>
      <c r="B307" s="1" t="s">
        <v>361</v>
      </c>
    </row>
    <row r="308" spans="1:9" x14ac:dyDescent="0.25">
      <c r="A308" s="1" t="s">
        <v>362</v>
      </c>
      <c r="B308" s="1" t="s">
        <v>363</v>
      </c>
      <c r="F308">
        <v>-567082.01</v>
      </c>
      <c r="G308">
        <v>567082.01</v>
      </c>
      <c r="H308">
        <v>-567082.01</v>
      </c>
      <c r="I308">
        <v>-567082.01</v>
      </c>
    </row>
    <row r="309" spans="1:9" x14ac:dyDescent="0.25">
      <c r="A309" s="1" t="s">
        <v>364</v>
      </c>
      <c r="B309" s="1" t="s">
        <v>365</v>
      </c>
      <c r="F309">
        <v>-264.67</v>
      </c>
      <c r="G309">
        <v>264.67</v>
      </c>
      <c r="H309">
        <v>-264.67</v>
      </c>
      <c r="I309">
        <v>-264.67</v>
      </c>
    </row>
    <row r="310" spans="1:9" x14ac:dyDescent="0.25">
      <c r="A310" s="1" t="s">
        <v>366</v>
      </c>
      <c r="B310" s="1" t="s">
        <v>367</v>
      </c>
      <c r="F310">
        <v>-2905420.39</v>
      </c>
      <c r="G310">
        <v>2905420.39</v>
      </c>
      <c r="H310">
        <v>-2905420.39</v>
      </c>
      <c r="I310">
        <v>-2905420.39</v>
      </c>
    </row>
    <row r="311" spans="1:9" x14ac:dyDescent="0.25">
      <c r="A311" s="1" t="s">
        <v>368</v>
      </c>
      <c r="B311" s="1" t="s">
        <v>369</v>
      </c>
    </row>
    <row r="312" spans="1:9" x14ac:dyDescent="0.25">
      <c r="A312" s="1" t="s">
        <v>370</v>
      </c>
      <c r="B312" s="1" t="s">
        <v>371</v>
      </c>
    </row>
    <row r="313" spans="1:9" x14ac:dyDescent="0.25">
      <c r="A313" s="1" t="s">
        <v>372</v>
      </c>
      <c r="B313" s="1" t="s">
        <v>373</v>
      </c>
      <c r="F313">
        <v>-1625126.85</v>
      </c>
      <c r="G313">
        <v>1625126.85</v>
      </c>
      <c r="H313">
        <v>-1625126.85</v>
      </c>
      <c r="I313">
        <v>-1625126.85</v>
      </c>
    </row>
    <row r="314" spans="1:9" x14ac:dyDescent="0.25">
      <c r="A314" s="1" t="s">
        <v>374</v>
      </c>
      <c r="B314" s="1" t="s">
        <v>375</v>
      </c>
      <c r="F314">
        <v>-49334.84</v>
      </c>
      <c r="G314">
        <v>49334.84</v>
      </c>
      <c r="H314">
        <v>-49334.84</v>
      </c>
      <c r="I314">
        <v>-49334.84</v>
      </c>
    </row>
    <row r="315" spans="1:9" x14ac:dyDescent="0.25">
      <c r="A315" s="1" t="s">
        <v>376</v>
      </c>
      <c r="B315" s="1" t="s">
        <v>377</v>
      </c>
      <c r="F315">
        <v>-10140.780000000001</v>
      </c>
      <c r="G315">
        <v>10140.780000000001</v>
      </c>
      <c r="H315">
        <v>-10140.780000000001</v>
      </c>
      <c r="I315">
        <v>-10140.780000000001</v>
      </c>
    </row>
    <row r="316" spans="1:9" x14ac:dyDescent="0.25">
      <c r="A316" s="1" t="s">
        <v>378</v>
      </c>
      <c r="B316" s="1" t="s">
        <v>379</v>
      </c>
      <c r="F316">
        <v>-380204.11</v>
      </c>
      <c r="G316">
        <v>380204.11</v>
      </c>
      <c r="H316">
        <v>-380204.11</v>
      </c>
      <c r="I316">
        <v>-380204.11</v>
      </c>
    </row>
    <row r="317" spans="1:9" x14ac:dyDescent="0.25">
      <c r="A317" s="4" t="s">
        <v>380</v>
      </c>
      <c r="B317" s="4" t="s">
        <v>381</v>
      </c>
      <c r="C317" s="52"/>
      <c r="D317" s="52"/>
      <c r="E317" s="52"/>
      <c r="F317" s="5">
        <v>-6879694.9299999997</v>
      </c>
      <c r="G317" s="5">
        <v>6879694.9299999997</v>
      </c>
      <c r="H317" s="5">
        <v>-6879694.9299999997</v>
      </c>
      <c r="I317" s="5">
        <v>-6879694.9299999997</v>
      </c>
    </row>
    <row r="318" spans="1:9" x14ac:dyDescent="0.25">
      <c r="A318" s="1" t="s">
        <v>16</v>
      </c>
      <c r="B318" s="1" t="s">
        <v>16</v>
      </c>
    </row>
    <row r="319" spans="1:9" x14ac:dyDescent="0.25">
      <c r="A319" s="4" t="s">
        <v>16</v>
      </c>
      <c r="B319" s="4" t="s">
        <v>382</v>
      </c>
      <c r="C319" s="52"/>
      <c r="D319" s="52"/>
      <c r="E319" s="52"/>
      <c r="F319" s="5"/>
      <c r="G319" s="5"/>
      <c r="H319" s="5"/>
      <c r="I319" s="5"/>
    </row>
    <row r="320" spans="1:9" x14ac:dyDescent="0.25">
      <c r="A320" s="1" t="s">
        <v>16</v>
      </c>
      <c r="B320" s="1" t="s">
        <v>383</v>
      </c>
      <c r="F320">
        <v>-24507.4</v>
      </c>
      <c r="G320">
        <v>24507.4</v>
      </c>
      <c r="H320">
        <v>-24507.4</v>
      </c>
      <c r="I320">
        <v>-24507.4</v>
      </c>
    </row>
    <row r="321" spans="1:9" x14ac:dyDescent="0.25">
      <c r="A321" s="1" t="s">
        <v>16</v>
      </c>
      <c r="B321" s="1" t="s">
        <v>384</v>
      </c>
    </row>
    <row r="322" spans="1:9" x14ac:dyDescent="0.25">
      <c r="A322" s="4" t="s">
        <v>385</v>
      </c>
      <c r="B322" s="4" t="s">
        <v>386</v>
      </c>
      <c r="C322" s="52"/>
      <c r="D322" s="52"/>
      <c r="E322" s="52"/>
      <c r="F322" s="5">
        <v>-24507.4</v>
      </c>
      <c r="G322" s="5">
        <v>24507.4</v>
      </c>
      <c r="H322" s="5">
        <v>-24507.4</v>
      </c>
      <c r="I322" s="5">
        <v>-24507.4</v>
      </c>
    </row>
    <row r="323" spans="1:9" x14ac:dyDescent="0.25">
      <c r="A323" s="1" t="s">
        <v>16</v>
      </c>
      <c r="B323" s="1" t="s">
        <v>16</v>
      </c>
    </row>
    <row r="324" spans="1:9" x14ac:dyDescent="0.25">
      <c r="A324" s="4" t="s">
        <v>387</v>
      </c>
      <c r="B324" s="4" t="s">
        <v>388</v>
      </c>
      <c r="C324" s="52"/>
      <c r="D324" s="52"/>
      <c r="E324" s="52"/>
      <c r="F324" s="5">
        <v>-8581115.7100000009</v>
      </c>
      <c r="G324" s="5">
        <v>8581115.7100000009</v>
      </c>
      <c r="H324" s="5">
        <v>-8581115.7100000009</v>
      </c>
      <c r="I324" s="5">
        <v>-8581115.7100000009</v>
      </c>
    </row>
    <row r="325" spans="1:9" x14ac:dyDescent="0.25">
      <c r="A325" s="1" t="s">
        <v>16</v>
      </c>
      <c r="B325" s="1" t="s">
        <v>16</v>
      </c>
    </row>
    <row r="326" spans="1:9" x14ac:dyDescent="0.25">
      <c r="A326" s="4" t="s">
        <v>16</v>
      </c>
      <c r="B326" s="4" t="s">
        <v>389</v>
      </c>
      <c r="C326" s="52"/>
      <c r="D326" s="52"/>
      <c r="E326" s="52"/>
      <c r="F326" s="5"/>
      <c r="G326" s="5"/>
      <c r="H326" s="5"/>
      <c r="I326" s="5"/>
    </row>
    <row r="327" spans="1:9" x14ac:dyDescent="0.25">
      <c r="A327" s="1" t="s">
        <v>390</v>
      </c>
      <c r="B327" s="1" t="s">
        <v>391</v>
      </c>
      <c r="F327">
        <v>-624536.81000000006</v>
      </c>
      <c r="G327">
        <v>624536.81000000006</v>
      </c>
      <c r="H327">
        <v>-624536.81000000006</v>
      </c>
      <c r="I327">
        <v>-624536.81000000006</v>
      </c>
    </row>
    <row r="328" spans="1:9" x14ac:dyDescent="0.25">
      <c r="A328" s="1" t="s">
        <v>16</v>
      </c>
      <c r="B328" s="1" t="s">
        <v>392</v>
      </c>
    </row>
    <row r="329" spans="1:9" x14ac:dyDescent="0.25">
      <c r="A329" s="1" t="s">
        <v>393</v>
      </c>
      <c r="B329" s="1" t="s">
        <v>394</v>
      </c>
    </row>
    <row r="330" spans="1:9" x14ac:dyDescent="0.25">
      <c r="A330" s="1" t="s">
        <v>395</v>
      </c>
      <c r="B330" s="1" t="s">
        <v>396</v>
      </c>
    </row>
    <row r="331" spans="1:9" x14ac:dyDescent="0.25">
      <c r="A331" s="1" t="s">
        <v>397</v>
      </c>
      <c r="B331" s="1" t="s">
        <v>398</v>
      </c>
      <c r="F331">
        <v>-7524415.3799999999</v>
      </c>
      <c r="G331">
        <v>7524415.3799999999</v>
      </c>
      <c r="H331">
        <v>-7524415.3799999999</v>
      </c>
      <c r="I331">
        <v>-7524415.3799999999</v>
      </c>
    </row>
    <row r="332" spans="1:9" x14ac:dyDescent="0.25">
      <c r="A332" s="1" t="s">
        <v>399</v>
      </c>
      <c r="B332" s="1" t="s">
        <v>400</v>
      </c>
      <c r="F332">
        <v>-7624376.5</v>
      </c>
      <c r="G332">
        <v>7624376.5</v>
      </c>
      <c r="H332">
        <v>-7624376.5</v>
      </c>
      <c r="I332">
        <v>-7624376.5</v>
      </c>
    </row>
    <row r="333" spans="1:9" x14ac:dyDescent="0.25">
      <c r="A333" s="4" t="s">
        <v>401</v>
      </c>
      <c r="B333" s="4" t="s">
        <v>402</v>
      </c>
      <c r="C333" s="52"/>
      <c r="D333" s="52"/>
      <c r="E333" s="52"/>
      <c r="F333" s="5">
        <v>-15773328.689999999</v>
      </c>
      <c r="G333" s="5">
        <v>15773328.689999999</v>
      </c>
      <c r="H333" s="5">
        <v>-15773328.689999999</v>
      </c>
      <c r="I333" s="5">
        <v>-15773328.689999999</v>
      </c>
    </row>
    <row r="334" spans="1:9" x14ac:dyDescent="0.25">
      <c r="A334" s="1" t="s">
        <v>16</v>
      </c>
      <c r="B334" s="1" t="s">
        <v>16</v>
      </c>
    </row>
    <row r="335" spans="1:9" x14ac:dyDescent="0.25">
      <c r="A335" s="4" t="s">
        <v>403</v>
      </c>
      <c r="B335" s="4" t="s">
        <v>404</v>
      </c>
      <c r="C335" s="52"/>
      <c r="D335" s="52"/>
      <c r="E335" s="52"/>
      <c r="F335" s="5">
        <v>-24354444.399999999</v>
      </c>
      <c r="G335" s="5">
        <v>24354444.399999999</v>
      </c>
      <c r="H335" s="5">
        <v>-24354444.399999999</v>
      </c>
      <c r="I335" s="5">
        <v>-24354444.399999999</v>
      </c>
    </row>
    <row r="336" spans="1:9" x14ac:dyDescent="0.25">
      <c r="A336" s="1" t="s">
        <v>16</v>
      </c>
      <c r="B336" s="1" t="s">
        <v>16</v>
      </c>
    </row>
    <row r="337" spans="1:9" x14ac:dyDescent="0.25">
      <c r="A337" s="4" t="s">
        <v>16</v>
      </c>
      <c r="B337" s="4" t="s">
        <v>405</v>
      </c>
      <c r="C337" s="52"/>
      <c r="D337" s="52"/>
      <c r="E337" s="52"/>
      <c r="F337" s="5"/>
      <c r="G337" s="5"/>
      <c r="H337" s="5"/>
      <c r="I337" s="5"/>
    </row>
    <row r="338" spans="1:9" x14ac:dyDescent="0.25">
      <c r="A338" s="4" t="s">
        <v>406</v>
      </c>
      <c r="B338" s="4" t="s">
        <v>407</v>
      </c>
      <c r="C338" s="52"/>
      <c r="D338" s="52"/>
      <c r="E338" s="52"/>
      <c r="F338" s="5">
        <v>-4685687.6100000003</v>
      </c>
      <c r="G338" s="5">
        <v>4685687.6100000003</v>
      </c>
      <c r="H338" s="5">
        <v>-4685687.6100000003</v>
      </c>
      <c r="I338" s="5">
        <v>-4685687.6100000003</v>
      </c>
    </row>
    <row r="339" spans="1:9" x14ac:dyDescent="0.25">
      <c r="A339" s="4" t="s">
        <v>408</v>
      </c>
      <c r="B339" s="4" t="s">
        <v>409</v>
      </c>
      <c r="C339" s="52"/>
      <c r="D339" s="52"/>
      <c r="E339" s="52"/>
      <c r="F339" s="5">
        <v>-9113116.6400000006</v>
      </c>
      <c r="G339" s="5">
        <v>9113116.6400000006</v>
      </c>
      <c r="H339" s="5">
        <v>-9113116.6400000006</v>
      </c>
      <c r="I339" s="5">
        <v>-9113116.6400000006</v>
      </c>
    </row>
    <row r="340" spans="1:9" x14ac:dyDescent="0.25">
      <c r="A340" s="4" t="s">
        <v>410</v>
      </c>
      <c r="B340" s="4" t="s">
        <v>411</v>
      </c>
      <c r="C340" s="52"/>
      <c r="D340" s="52"/>
      <c r="E340" s="52"/>
      <c r="F340" s="5"/>
      <c r="G340" s="5"/>
      <c r="H340" s="5"/>
      <c r="I340" s="5"/>
    </row>
    <row r="341" spans="1:9" x14ac:dyDescent="0.25">
      <c r="A341" s="4" t="s">
        <v>412</v>
      </c>
      <c r="B341" s="4" t="s">
        <v>413</v>
      </c>
      <c r="C341" s="52"/>
      <c r="D341" s="52"/>
      <c r="E341" s="52"/>
      <c r="F341" s="5">
        <v>-1189704.51</v>
      </c>
      <c r="G341" s="5">
        <v>1189704.51</v>
      </c>
      <c r="H341" s="5">
        <v>-1189704.51</v>
      </c>
      <c r="I341" s="5">
        <v>-1189704.51</v>
      </c>
    </row>
    <row r="342" spans="1:9" x14ac:dyDescent="0.25">
      <c r="A342" s="4" t="s">
        <v>414</v>
      </c>
      <c r="B342" s="4" t="s">
        <v>415</v>
      </c>
      <c r="C342" s="52"/>
      <c r="D342" s="52"/>
      <c r="E342" s="52"/>
      <c r="F342" s="5"/>
      <c r="G342" s="5"/>
      <c r="H342" s="5"/>
      <c r="I342" s="5"/>
    </row>
    <row r="343" spans="1:9" x14ac:dyDescent="0.25">
      <c r="A343" s="6" t="s">
        <v>416</v>
      </c>
      <c r="B343" s="6" t="s">
        <v>417</v>
      </c>
      <c r="C343" s="53"/>
      <c r="D343" s="53"/>
      <c r="E343" s="53"/>
      <c r="F343" s="7">
        <v>-14988508.76</v>
      </c>
      <c r="G343" s="7">
        <v>14988508.76</v>
      </c>
      <c r="H343" s="7">
        <v>-14988508.76</v>
      </c>
      <c r="I343" s="7">
        <v>-14988508.76</v>
      </c>
    </row>
    <row r="344" spans="1:9" x14ac:dyDescent="0.25">
      <c r="A344" s="6" t="s">
        <v>16</v>
      </c>
      <c r="B344" s="6" t="s">
        <v>418</v>
      </c>
      <c r="C344" s="53"/>
      <c r="D344" s="53"/>
      <c r="E344" s="53"/>
      <c r="F344" s="7">
        <v>-39342953.159999996</v>
      </c>
      <c r="G344" s="7">
        <v>39342953.159999996</v>
      </c>
      <c r="H344" s="7">
        <v>-39342953.159999996</v>
      </c>
      <c r="I344" s="7">
        <v>-39342953.159999996</v>
      </c>
    </row>
    <row r="345" spans="1:9" x14ac:dyDescent="0.25">
      <c r="A345" s="1" t="s">
        <v>16</v>
      </c>
      <c r="B345" s="1" t="s">
        <v>419</v>
      </c>
    </row>
  </sheetData>
  <pageMargins left="0.7" right="0.7" top="0.75" bottom="0.75" header="0.3" footer="0.3"/>
  <pageSetup paperSize="9" orientation="landscape" r:id="rId1"/>
  <headerFooter>
    <oddHeader>&amp;BBilancio regione dal 2019&amp;B
CONSORZIO EMILIA CENTRALE</oddHeader>
    <evenHeader>&amp;D
EMILIACENTRALE\BONINIPATRIZIA
Pagina 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CONTO ECON. RICL.2021</vt:lpstr>
      <vt:lpstr> PIANO INVESTIMENTI 2021</vt:lpstr>
      <vt:lpstr>esp. BIL-RIC 14.11.19</vt:lpstr>
      <vt:lpstr>esp. BIL-RICL 7.11.19</vt:lpstr>
      <vt:lpstr>19-RER-BIL</vt:lpstr>
      <vt:lpstr>'CONTO ECON. RICL.2021'!Titoli_stampa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Bonini Patrizia</dc:creator>
  <cp:lastModifiedBy>Vezzani Enrica</cp:lastModifiedBy>
  <cp:lastPrinted>2020-11-27T15:55:47Z</cp:lastPrinted>
  <dcterms:created xsi:type="dcterms:W3CDTF">2019-11-05T12:16:04Z</dcterms:created>
  <dcterms:modified xsi:type="dcterms:W3CDTF">2020-12-04T07:27:58Z</dcterms:modified>
</cp:coreProperties>
</file>